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平成30年度\学校評価\01\020217 後期学校評価\"/>
    </mc:Choice>
  </mc:AlternateContent>
  <bookViews>
    <workbookView xWindow="0" yWindow="0" windowWidth="20490" windowHeight="6420" tabRatio="704" activeTab="8"/>
  </bookViews>
  <sheets>
    <sheet name="１年" sheetId="17" r:id="rId1"/>
    <sheet name="２年" sheetId="16" r:id="rId2"/>
    <sheet name="３年" sheetId="15" r:id="rId3"/>
    <sheet name="４年" sheetId="14" r:id="rId4"/>
    <sheet name="５年" sheetId="13" r:id="rId5"/>
    <sheet name="６年" sheetId="12" r:id="rId6"/>
    <sheet name="けやき" sheetId="11" r:id="rId7"/>
    <sheet name="計算" sheetId="18" r:id="rId8"/>
    <sheet name="全体結果" sheetId="1" r:id="rId9"/>
    <sheet name="学年別結果" sheetId="22" r:id="rId10"/>
    <sheet name="前期" sheetId="23" r:id="rId11"/>
    <sheet name="グラフ計算" sheetId="19" state="hidden" r:id="rId12"/>
    <sheet name="グラフ" sheetId="20" state="hidden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4" i="16" l="1"/>
  <c r="I32" i="18" s="1"/>
  <c r="AL34" i="16"/>
  <c r="AM34" i="16"/>
  <c r="K32" i="18" s="1"/>
  <c r="AN34" i="16"/>
  <c r="AO34" i="16"/>
  <c r="M32" i="18" s="1"/>
  <c r="AK34" i="15"/>
  <c r="AL34" i="15"/>
  <c r="O32" i="18" s="1"/>
  <c r="AM34" i="15"/>
  <c r="AN34" i="15"/>
  <c r="Q32" i="18" s="1"/>
  <c r="AO34" i="15"/>
  <c r="AK34" i="14"/>
  <c r="S32" i="18" s="1"/>
  <c r="AL34" i="14"/>
  <c r="T32" i="18" s="1"/>
  <c r="AM34" i="14"/>
  <c r="U32" i="18" s="1"/>
  <c r="AN34" i="14"/>
  <c r="V32" i="18" s="1"/>
  <c r="AO34" i="14"/>
  <c r="W32" i="18" s="1"/>
  <c r="AK34" i="13"/>
  <c r="X32" i="18" s="1"/>
  <c r="AL34" i="13"/>
  <c r="Y32" i="18" s="1"/>
  <c r="AM34" i="13"/>
  <c r="Z32" i="18" s="1"/>
  <c r="AN34" i="13"/>
  <c r="AA32" i="18" s="1"/>
  <c r="AO34" i="13"/>
  <c r="AB32" i="18" s="1"/>
  <c r="AK34" i="12"/>
  <c r="AL34" i="12"/>
  <c r="AD32" i="18" s="1"/>
  <c r="AM34" i="12"/>
  <c r="AN34" i="12"/>
  <c r="AF32" i="18" s="1"/>
  <c r="AO34" i="12"/>
  <c r="AK34" i="11"/>
  <c r="AL34" i="11"/>
  <c r="AI32" i="18" s="1"/>
  <c r="AM34" i="11"/>
  <c r="AN34" i="11"/>
  <c r="AK32" i="18" s="1"/>
  <c r="AO34" i="11"/>
  <c r="AK34" i="17"/>
  <c r="D32" i="18" s="1"/>
  <c r="AL34" i="17"/>
  <c r="AM34" i="17"/>
  <c r="F32" i="18" s="1"/>
  <c r="AN34" i="17"/>
  <c r="AO34" i="17"/>
  <c r="H32" i="18" s="1"/>
  <c r="AT34" i="12" l="1"/>
  <c r="H200" i="22" s="1"/>
  <c r="AR34" i="12"/>
  <c r="F200" i="22" s="1"/>
  <c r="AP34" i="12"/>
  <c r="D200" i="22" s="1"/>
  <c r="AS34" i="12"/>
  <c r="G200" i="22" s="1"/>
  <c r="AQ34" i="12"/>
  <c r="E200" i="22" s="1"/>
  <c r="AG32" i="18"/>
  <c r="AE32" i="18"/>
  <c r="AC32" i="18"/>
  <c r="AS34" i="13"/>
  <c r="G167" i="22" s="1"/>
  <c r="AQ34" i="13"/>
  <c r="E167" i="22" s="1"/>
  <c r="AT34" i="13"/>
  <c r="H167" i="22" s="1"/>
  <c r="AR34" i="13"/>
  <c r="F167" i="22" s="1"/>
  <c r="AP34" i="13"/>
  <c r="D167" i="22" s="1"/>
  <c r="AS34" i="17"/>
  <c r="G35" i="22" s="1"/>
  <c r="AQ34" i="17"/>
  <c r="E35" i="22" s="1"/>
  <c r="AT34" i="17"/>
  <c r="H35" i="22" s="1"/>
  <c r="AR34" i="17"/>
  <c r="F35" i="22" s="1"/>
  <c r="AP34" i="17"/>
  <c r="D35" i="22" s="1"/>
  <c r="G32" i="18"/>
  <c r="E32" i="18"/>
  <c r="AT34" i="15"/>
  <c r="H101" i="22" s="1"/>
  <c r="AR34" i="15"/>
  <c r="F101" i="22" s="1"/>
  <c r="AP34" i="15"/>
  <c r="D101" i="22" s="1"/>
  <c r="AS34" i="15"/>
  <c r="G101" i="22" s="1"/>
  <c r="AQ34" i="15"/>
  <c r="E101" i="22" s="1"/>
  <c r="R32" i="18"/>
  <c r="P32" i="18"/>
  <c r="N32" i="18"/>
  <c r="AT34" i="14"/>
  <c r="H134" i="22" s="1"/>
  <c r="AR34" i="14"/>
  <c r="F134" i="22" s="1"/>
  <c r="AP34" i="14"/>
  <c r="D134" i="22" s="1"/>
  <c r="AS34" i="14"/>
  <c r="G134" i="22" s="1"/>
  <c r="AQ34" i="14"/>
  <c r="E134" i="22" s="1"/>
  <c r="AT34" i="11"/>
  <c r="H233" i="22" s="1"/>
  <c r="AR34" i="11"/>
  <c r="F233" i="22" s="1"/>
  <c r="AP34" i="11"/>
  <c r="D233" i="22" s="1"/>
  <c r="AS34" i="11"/>
  <c r="G233" i="22" s="1"/>
  <c r="AQ34" i="11"/>
  <c r="E233" i="22" s="1"/>
  <c r="AL32" i="18"/>
  <c r="AJ32" i="18"/>
  <c r="AH32" i="18"/>
  <c r="AS34" i="16"/>
  <c r="G68" i="22" s="1"/>
  <c r="AQ34" i="16"/>
  <c r="E68" i="22" s="1"/>
  <c r="AT34" i="16"/>
  <c r="H68" i="22" s="1"/>
  <c r="AR34" i="16"/>
  <c r="F68" i="22" s="1"/>
  <c r="AP34" i="16"/>
  <c r="D68" i="22" s="1"/>
  <c r="L32" i="18"/>
  <c r="J32" i="18"/>
  <c r="AP32" i="18"/>
  <c r="AN32" i="18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AO5" i="17"/>
  <c r="AM32" i="18" l="1"/>
  <c r="AQ32" i="18"/>
  <c r="AO32" i="18"/>
  <c r="AK22" i="17"/>
  <c r="AL22" i="17"/>
  <c r="AM22" i="17"/>
  <c r="AN22" i="17"/>
  <c r="G20" i="18" s="1"/>
  <c r="AO22" i="17"/>
  <c r="AK22" i="14"/>
  <c r="AL22" i="14"/>
  <c r="AM22" i="14"/>
  <c r="AN22" i="14"/>
  <c r="AO22" i="14"/>
  <c r="W20" i="18" s="1"/>
  <c r="AK22" i="13"/>
  <c r="AL22" i="13"/>
  <c r="AM22" i="13"/>
  <c r="AN22" i="13"/>
  <c r="AO22" i="13"/>
  <c r="AK22" i="12"/>
  <c r="AL22" i="12"/>
  <c r="AM22" i="12"/>
  <c r="AN22" i="12"/>
  <c r="AO22" i="12"/>
  <c r="AK22" i="11"/>
  <c r="AH20" i="18" s="1"/>
  <c r="AL22" i="11"/>
  <c r="AM22" i="11"/>
  <c r="AN22" i="11"/>
  <c r="AO22" i="11"/>
  <c r="AK7" i="11"/>
  <c r="AL7" i="11"/>
  <c r="AM7" i="11"/>
  <c r="AN7" i="11"/>
  <c r="AO7" i="11"/>
  <c r="AK8" i="11"/>
  <c r="AL8" i="11"/>
  <c r="AM8" i="11"/>
  <c r="AN8" i="11"/>
  <c r="AK6" i="18" s="1"/>
  <c r="AO8" i="11"/>
  <c r="AK7" i="12"/>
  <c r="AL7" i="12"/>
  <c r="AM7" i="12"/>
  <c r="AN7" i="12"/>
  <c r="AO7" i="12"/>
  <c r="AK8" i="12"/>
  <c r="AC6" i="18" s="1"/>
  <c r="AL8" i="12"/>
  <c r="AM8" i="12"/>
  <c r="AN8" i="12"/>
  <c r="AO8" i="12"/>
  <c r="AK7" i="13"/>
  <c r="AL7" i="13"/>
  <c r="AM7" i="13"/>
  <c r="AN7" i="13"/>
  <c r="AO7" i="13"/>
  <c r="AK8" i="13"/>
  <c r="AL8" i="13"/>
  <c r="AM8" i="13"/>
  <c r="AN8" i="13"/>
  <c r="AO8" i="13"/>
  <c r="AK7" i="14"/>
  <c r="AL7" i="14"/>
  <c r="AM7" i="14"/>
  <c r="AN7" i="14"/>
  <c r="AO7" i="14"/>
  <c r="AK8" i="14"/>
  <c r="AL8" i="14"/>
  <c r="T6" i="18" s="1"/>
  <c r="AM8" i="14"/>
  <c r="AN8" i="14"/>
  <c r="AO8" i="14"/>
  <c r="AK7" i="16"/>
  <c r="AL7" i="16"/>
  <c r="J5" i="18" s="1"/>
  <c r="AM7" i="16"/>
  <c r="AN7" i="16"/>
  <c r="AO7" i="16"/>
  <c r="M5" i="18" s="1"/>
  <c r="AK8" i="16"/>
  <c r="AL8" i="16"/>
  <c r="AM8" i="16"/>
  <c r="AN8" i="16"/>
  <c r="L6" i="18" s="1"/>
  <c r="AO8" i="16"/>
  <c r="M6" i="18" s="1"/>
  <c r="AK7" i="17"/>
  <c r="AL7" i="17"/>
  <c r="AM7" i="17"/>
  <c r="AN7" i="17"/>
  <c r="AO7" i="17"/>
  <c r="AK8" i="17"/>
  <c r="AL8" i="17"/>
  <c r="AM8" i="17"/>
  <c r="AN8" i="17"/>
  <c r="AO8" i="17"/>
  <c r="H6" i="18" s="1"/>
  <c r="AK7" i="15"/>
  <c r="AL7" i="15"/>
  <c r="O5" i="18" s="1"/>
  <c r="AM7" i="15"/>
  <c r="AN7" i="15"/>
  <c r="AO7" i="15"/>
  <c r="AK8" i="15"/>
  <c r="AL8" i="15"/>
  <c r="AM8" i="15"/>
  <c r="AN8" i="15"/>
  <c r="AO8" i="15"/>
  <c r="AK22" i="15"/>
  <c r="AL22" i="15"/>
  <c r="AM22" i="15"/>
  <c r="AN22" i="15"/>
  <c r="AO22" i="15"/>
  <c r="AK22" i="16"/>
  <c r="AL22" i="16"/>
  <c r="AM22" i="16"/>
  <c r="AN22" i="16"/>
  <c r="AO22" i="16"/>
  <c r="M20" i="18" s="1"/>
  <c r="P5" i="18"/>
  <c r="AD5" i="18"/>
  <c r="AE5" i="18"/>
  <c r="AI5" i="18"/>
  <c r="I6" i="18"/>
  <c r="P6" i="18"/>
  <c r="S6" i="18"/>
  <c r="W6" i="18"/>
  <c r="AD6" i="18"/>
  <c r="Y20" i="18"/>
  <c r="AD20" i="18"/>
  <c r="AG20" i="18"/>
  <c r="AO33" i="11"/>
  <c r="AN33" i="11"/>
  <c r="AM33" i="11"/>
  <c r="AL33" i="11"/>
  <c r="AK33" i="11"/>
  <c r="AO32" i="11"/>
  <c r="AN32" i="11"/>
  <c r="AM32" i="11"/>
  <c r="AL32" i="11"/>
  <c r="AK32" i="11"/>
  <c r="AO31" i="11"/>
  <c r="AN31" i="11"/>
  <c r="AM31" i="11"/>
  <c r="AL31" i="11"/>
  <c r="AI29" i="18" s="1"/>
  <c r="AK31" i="11"/>
  <c r="AO30" i="11"/>
  <c r="AN30" i="11"/>
  <c r="AM30" i="11"/>
  <c r="AJ28" i="18" s="1"/>
  <c r="AL30" i="11"/>
  <c r="AK30" i="11"/>
  <c r="AO29" i="11"/>
  <c r="AN29" i="11"/>
  <c r="AM29" i="11"/>
  <c r="AL29" i="11"/>
  <c r="AK29" i="11"/>
  <c r="AO28" i="11"/>
  <c r="AN28" i="11"/>
  <c r="AM28" i="11"/>
  <c r="AL28" i="11"/>
  <c r="AK28" i="11"/>
  <c r="AH26" i="18" s="1"/>
  <c r="AO27" i="11"/>
  <c r="AN27" i="11"/>
  <c r="AM27" i="11"/>
  <c r="AL27" i="11"/>
  <c r="AK27" i="11"/>
  <c r="AO26" i="11"/>
  <c r="AN26" i="11"/>
  <c r="AM26" i="11"/>
  <c r="AL26" i="11"/>
  <c r="AK26" i="11"/>
  <c r="AO25" i="11"/>
  <c r="AN25" i="11"/>
  <c r="AM25" i="11"/>
  <c r="AL25" i="11"/>
  <c r="AK25" i="11"/>
  <c r="AO24" i="11"/>
  <c r="AN24" i="11"/>
  <c r="AM24" i="11"/>
  <c r="AL24" i="11"/>
  <c r="AK24" i="11"/>
  <c r="AO23" i="11"/>
  <c r="AN23" i="11"/>
  <c r="AM23" i="11"/>
  <c r="AL23" i="11"/>
  <c r="AK23" i="11"/>
  <c r="AO21" i="11"/>
  <c r="AN21" i="11"/>
  <c r="AM21" i="11"/>
  <c r="AL21" i="11"/>
  <c r="AK21" i="11"/>
  <c r="AO20" i="11"/>
  <c r="AN20" i="11"/>
  <c r="AM20" i="11"/>
  <c r="AL20" i="11"/>
  <c r="AK20" i="11"/>
  <c r="AO19" i="11"/>
  <c r="AN19" i="11"/>
  <c r="AM19" i="11"/>
  <c r="AL19" i="11"/>
  <c r="AK19" i="11"/>
  <c r="AO18" i="11"/>
  <c r="AN18" i="11"/>
  <c r="AM18" i="11"/>
  <c r="AL18" i="11"/>
  <c r="AK18" i="11"/>
  <c r="AO17" i="11"/>
  <c r="AN17" i="11"/>
  <c r="AM17" i="11"/>
  <c r="AL17" i="11"/>
  <c r="AK17" i="11"/>
  <c r="AO16" i="11"/>
  <c r="AN16" i="11"/>
  <c r="AM16" i="11"/>
  <c r="AL16" i="11"/>
  <c r="AK16" i="11"/>
  <c r="AO15" i="11"/>
  <c r="AN15" i="11"/>
  <c r="AM15" i="11"/>
  <c r="AL15" i="11"/>
  <c r="AK15" i="11"/>
  <c r="AO14" i="11"/>
  <c r="AN14" i="11"/>
  <c r="AM14" i="11"/>
  <c r="AL14" i="11"/>
  <c r="AK14" i="11"/>
  <c r="AO13" i="11"/>
  <c r="AN13" i="11"/>
  <c r="AM13" i="11"/>
  <c r="AL13" i="11"/>
  <c r="AK13" i="11"/>
  <c r="AO12" i="11"/>
  <c r="AN12" i="11"/>
  <c r="AM12" i="11"/>
  <c r="AL12" i="11"/>
  <c r="AK12" i="11"/>
  <c r="AO11" i="11"/>
  <c r="AN11" i="11"/>
  <c r="AM11" i="11"/>
  <c r="AL11" i="11"/>
  <c r="AK11" i="11"/>
  <c r="AO10" i="11"/>
  <c r="AN10" i="11"/>
  <c r="AM10" i="11"/>
  <c r="AL10" i="11"/>
  <c r="AK10" i="11"/>
  <c r="AO9" i="11"/>
  <c r="AN9" i="11"/>
  <c r="AM9" i="11"/>
  <c r="AL9" i="11"/>
  <c r="AK9" i="11"/>
  <c r="AO6" i="11"/>
  <c r="AN6" i="11"/>
  <c r="AM6" i="11"/>
  <c r="AL6" i="11"/>
  <c r="AK6" i="11"/>
  <c r="AO5" i="11"/>
  <c r="AN5" i="11"/>
  <c r="AM5" i="11"/>
  <c r="AL5" i="11"/>
  <c r="AK5" i="11"/>
  <c r="AO33" i="12"/>
  <c r="AN33" i="12"/>
  <c r="AM33" i="12"/>
  <c r="AL33" i="12"/>
  <c r="AK33" i="12"/>
  <c r="AO32" i="12"/>
  <c r="AN32" i="12"/>
  <c r="AM32" i="12"/>
  <c r="AL32" i="12"/>
  <c r="AK32" i="12"/>
  <c r="AO31" i="12"/>
  <c r="AN31" i="12"/>
  <c r="AM31" i="12"/>
  <c r="AL31" i="12"/>
  <c r="AK31" i="12"/>
  <c r="AO30" i="12"/>
  <c r="AN30" i="12"/>
  <c r="AM30" i="12"/>
  <c r="AL30" i="12"/>
  <c r="AK30" i="12"/>
  <c r="AO29" i="12"/>
  <c r="AN29" i="12"/>
  <c r="AM29" i="12"/>
  <c r="AL29" i="12"/>
  <c r="AK29" i="12"/>
  <c r="AO28" i="12"/>
  <c r="AN28" i="12"/>
  <c r="AM28" i="12"/>
  <c r="AL28" i="12"/>
  <c r="AK28" i="12"/>
  <c r="AO27" i="12"/>
  <c r="AN27" i="12"/>
  <c r="AM27" i="12"/>
  <c r="AL27" i="12"/>
  <c r="AK27" i="12"/>
  <c r="AO26" i="12"/>
  <c r="AN26" i="12"/>
  <c r="AM26" i="12"/>
  <c r="AL26" i="12"/>
  <c r="AK26" i="12"/>
  <c r="AO25" i="12"/>
  <c r="AN25" i="12"/>
  <c r="AM25" i="12"/>
  <c r="AL25" i="12"/>
  <c r="AK25" i="12"/>
  <c r="AO24" i="12"/>
  <c r="AN24" i="12"/>
  <c r="AM24" i="12"/>
  <c r="AL24" i="12"/>
  <c r="AK24" i="12"/>
  <c r="AO23" i="12"/>
  <c r="AN23" i="12"/>
  <c r="AM23" i="12"/>
  <c r="AL23" i="12"/>
  <c r="AK23" i="12"/>
  <c r="AO21" i="12"/>
  <c r="AN21" i="12"/>
  <c r="AM21" i="12"/>
  <c r="AL21" i="12"/>
  <c r="AK21" i="12"/>
  <c r="AO20" i="12"/>
  <c r="AN20" i="12"/>
  <c r="AM20" i="12"/>
  <c r="AL20" i="12"/>
  <c r="AK20" i="12"/>
  <c r="AO19" i="12"/>
  <c r="AN19" i="12"/>
  <c r="AM19" i="12"/>
  <c r="AL19" i="12"/>
  <c r="AK19" i="12"/>
  <c r="AO18" i="12"/>
  <c r="AN18" i="12"/>
  <c r="AM18" i="12"/>
  <c r="AL18" i="12"/>
  <c r="AK18" i="12"/>
  <c r="AO17" i="12"/>
  <c r="AN17" i="12"/>
  <c r="AM17" i="12"/>
  <c r="AL17" i="12"/>
  <c r="AK17" i="12"/>
  <c r="AO16" i="12"/>
  <c r="AN16" i="12"/>
  <c r="AM16" i="12"/>
  <c r="AL16" i="12"/>
  <c r="AK16" i="12"/>
  <c r="AO15" i="12"/>
  <c r="AN15" i="12"/>
  <c r="AM15" i="12"/>
  <c r="AL15" i="12"/>
  <c r="AK15" i="12"/>
  <c r="AO14" i="12"/>
  <c r="AN14" i="12"/>
  <c r="AM14" i="12"/>
  <c r="AL14" i="12"/>
  <c r="AK14" i="12"/>
  <c r="AO13" i="12"/>
  <c r="AN13" i="12"/>
  <c r="AM13" i="12"/>
  <c r="AL13" i="12"/>
  <c r="AK13" i="12"/>
  <c r="AO12" i="12"/>
  <c r="AN12" i="12"/>
  <c r="AM12" i="12"/>
  <c r="AL12" i="12"/>
  <c r="AK12" i="12"/>
  <c r="AO11" i="12"/>
  <c r="AN11" i="12"/>
  <c r="AM11" i="12"/>
  <c r="AL11" i="12"/>
  <c r="AK11" i="12"/>
  <c r="AO10" i="12"/>
  <c r="AN10" i="12"/>
  <c r="AM10" i="12"/>
  <c r="AL10" i="12"/>
  <c r="AK10" i="12"/>
  <c r="AO9" i="12"/>
  <c r="AN9" i="12"/>
  <c r="AM9" i="12"/>
  <c r="AL9" i="12"/>
  <c r="AK9" i="12"/>
  <c r="AO6" i="12"/>
  <c r="AN6" i="12"/>
  <c r="AM6" i="12"/>
  <c r="AL6" i="12"/>
  <c r="AK6" i="12"/>
  <c r="AO5" i="12"/>
  <c r="AN5" i="12"/>
  <c r="AM5" i="12"/>
  <c r="AL5" i="12"/>
  <c r="AK5" i="12"/>
  <c r="AO33" i="13"/>
  <c r="AN33" i="13"/>
  <c r="AM33" i="13"/>
  <c r="AL33" i="13"/>
  <c r="AK33" i="13"/>
  <c r="AO32" i="13"/>
  <c r="AN32" i="13"/>
  <c r="AM32" i="13"/>
  <c r="AL32" i="13"/>
  <c r="AK32" i="13"/>
  <c r="AO31" i="13"/>
  <c r="AN31" i="13"/>
  <c r="AM31" i="13"/>
  <c r="AL31" i="13"/>
  <c r="AK31" i="13"/>
  <c r="AO30" i="13"/>
  <c r="AN30" i="13"/>
  <c r="AM30" i="13"/>
  <c r="AL30" i="13"/>
  <c r="AK30" i="13"/>
  <c r="AO29" i="13"/>
  <c r="AN29" i="13"/>
  <c r="AM29" i="13"/>
  <c r="AL29" i="13"/>
  <c r="AK29" i="13"/>
  <c r="AO28" i="13"/>
  <c r="AN28" i="13"/>
  <c r="AM28" i="13"/>
  <c r="AL28" i="13"/>
  <c r="AK28" i="13"/>
  <c r="AO27" i="13"/>
  <c r="AN27" i="13"/>
  <c r="AM27" i="13"/>
  <c r="AL27" i="13"/>
  <c r="AK27" i="13"/>
  <c r="AO26" i="13"/>
  <c r="AN26" i="13"/>
  <c r="AM26" i="13"/>
  <c r="AL26" i="13"/>
  <c r="AK26" i="13"/>
  <c r="AO25" i="13"/>
  <c r="AN25" i="13"/>
  <c r="AM25" i="13"/>
  <c r="AL25" i="13"/>
  <c r="AK25" i="13"/>
  <c r="AO24" i="13"/>
  <c r="AN24" i="13"/>
  <c r="AM24" i="13"/>
  <c r="AL24" i="13"/>
  <c r="AK24" i="13"/>
  <c r="AO23" i="13"/>
  <c r="AN23" i="13"/>
  <c r="AM23" i="13"/>
  <c r="AL23" i="13"/>
  <c r="AK23" i="13"/>
  <c r="AO21" i="13"/>
  <c r="AN21" i="13"/>
  <c r="AM21" i="13"/>
  <c r="AL21" i="13"/>
  <c r="AK21" i="13"/>
  <c r="AO20" i="13"/>
  <c r="AN20" i="13"/>
  <c r="AM20" i="13"/>
  <c r="AL20" i="13"/>
  <c r="AK20" i="13"/>
  <c r="AO19" i="13"/>
  <c r="AN19" i="13"/>
  <c r="AM19" i="13"/>
  <c r="AL19" i="13"/>
  <c r="AK19" i="13"/>
  <c r="AO18" i="13"/>
  <c r="AN18" i="13"/>
  <c r="AM18" i="13"/>
  <c r="AL18" i="13"/>
  <c r="AK18" i="13"/>
  <c r="AO17" i="13"/>
  <c r="AN17" i="13"/>
  <c r="AM17" i="13"/>
  <c r="AL17" i="13"/>
  <c r="AK17" i="13"/>
  <c r="AO16" i="13"/>
  <c r="AN16" i="13"/>
  <c r="AM16" i="13"/>
  <c r="AL16" i="13"/>
  <c r="AK16" i="13"/>
  <c r="AO15" i="13"/>
  <c r="AN15" i="13"/>
  <c r="AM15" i="13"/>
  <c r="AL15" i="13"/>
  <c r="AK15" i="13"/>
  <c r="AO14" i="13"/>
  <c r="AN14" i="13"/>
  <c r="AM14" i="13"/>
  <c r="AL14" i="13"/>
  <c r="AK14" i="13"/>
  <c r="AO13" i="13"/>
  <c r="AN13" i="13"/>
  <c r="AM13" i="13"/>
  <c r="AL13" i="13"/>
  <c r="AK13" i="13"/>
  <c r="AO12" i="13"/>
  <c r="AN12" i="13"/>
  <c r="AM12" i="13"/>
  <c r="AL12" i="13"/>
  <c r="AK12" i="13"/>
  <c r="AO11" i="13"/>
  <c r="AN11" i="13"/>
  <c r="AM11" i="13"/>
  <c r="AL11" i="13"/>
  <c r="AK11" i="13"/>
  <c r="AO10" i="13"/>
  <c r="AN10" i="13"/>
  <c r="AM10" i="13"/>
  <c r="AL10" i="13"/>
  <c r="AK10" i="13"/>
  <c r="AO9" i="13"/>
  <c r="AN9" i="13"/>
  <c r="AM9" i="13"/>
  <c r="AL9" i="13"/>
  <c r="AK9" i="13"/>
  <c r="AO6" i="13"/>
  <c r="AN6" i="13"/>
  <c r="AM6" i="13"/>
  <c r="AL6" i="13"/>
  <c r="AK6" i="13"/>
  <c r="AO5" i="13"/>
  <c r="AN5" i="13"/>
  <c r="AM5" i="13"/>
  <c r="AL5" i="13"/>
  <c r="AK5" i="13"/>
  <c r="AO33" i="14"/>
  <c r="AN33" i="14"/>
  <c r="AM33" i="14"/>
  <c r="AL33" i="14"/>
  <c r="AK33" i="14"/>
  <c r="AO32" i="14"/>
  <c r="AN32" i="14"/>
  <c r="AM32" i="14"/>
  <c r="AL32" i="14"/>
  <c r="AK32" i="14"/>
  <c r="AO31" i="14"/>
  <c r="AN31" i="14"/>
  <c r="AM31" i="14"/>
  <c r="AL31" i="14"/>
  <c r="AK31" i="14"/>
  <c r="AO30" i="14"/>
  <c r="AN30" i="14"/>
  <c r="AM30" i="14"/>
  <c r="AL30" i="14"/>
  <c r="AK30" i="14"/>
  <c r="AO29" i="14"/>
  <c r="AN29" i="14"/>
  <c r="AM29" i="14"/>
  <c r="AL29" i="14"/>
  <c r="AK29" i="14"/>
  <c r="AO28" i="14"/>
  <c r="AN28" i="14"/>
  <c r="AM28" i="14"/>
  <c r="AL28" i="14"/>
  <c r="AK28" i="14"/>
  <c r="AO27" i="14"/>
  <c r="AN27" i="14"/>
  <c r="AM27" i="14"/>
  <c r="AL27" i="14"/>
  <c r="AK27" i="14"/>
  <c r="AO26" i="14"/>
  <c r="AN26" i="14"/>
  <c r="AM26" i="14"/>
  <c r="AL26" i="14"/>
  <c r="AK26" i="14"/>
  <c r="AO25" i="14"/>
  <c r="AN25" i="14"/>
  <c r="AM25" i="14"/>
  <c r="AL25" i="14"/>
  <c r="AK25" i="14"/>
  <c r="AO24" i="14"/>
  <c r="AN24" i="14"/>
  <c r="AM24" i="14"/>
  <c r="AL24" i="14"/>
  <c r="AK24" i="14"/>
  <c r="AO23" i="14"/>
  <c r="AN23" i="14"/>
  <c r="AM23" i="14"/>
  <c r="AL23" i="14"/>
  <c r="AK23" i="14"/>
  <c r="AO21" i="14"/>
  <c r="AN21" i="14"/>
  <c r="AM21" i="14"/>
  <c r="AL21" i="14"/>
  <c r="AK21" i="14"/>
  <c r="AO20" i="14"/>
  <c r="AN20" i="14"/>
  <c r="AM20" i="14"/>
  <c r="AL20" i="14"/>
  <c r="AK20" i="14"/>
  <c r="AO19" i="14"/>
  <c r="AN19" i="14"/>
  <c r="AM19" i="14"/>
  <c r="AL19" i="14"/>
  <c r="AK19" i="14"/>
  <c r="AO18" i="14"/>
  <c r="AN18" i="14"/>
  <c r="AM18" i="14"/>
  <c r="AL18" i="14"/>
  <c r="AK18" i="14"/>
  <c r="AO17" i="14"/>
  <c r="AN17" i="14"/>
  <c r="AM17" i="14"/>
  <c r="AL17" i="14"/>
  <c r="AK17" i="14"/>
  <c r="AO16" i="14"/>
  <c r="AN16" i="14"/>
  <c r="AM16" i="14"/>
  <c r="AL16" i="14"/>
  <c r="AK16" i="14"/>
  <c r="AO15" i="14"/>
  <c r="AN15" i="14"/>
  <c r="AM15" i="14"/>
  <c r="AL15" i="14"/>
  <c r="AK15" i="14"/>
  <c r="AO14" i="14"/>
  <c r="AN14" i="14"/>
  <c r="AM14" i="14"/>
  <c r="AL14" i="14"/>
  <c r="AK14" i="14"/>
  <c r="AO13" i="14"/>
  <c r="AN13" i="14"/>
  <c r="AM13" i="14"/>
  <c r="AL13" i="14"/>
  <c r="AK13" i="14"/>
  <c r="AO12" i="14"/>
  <c r="AN12" i="14"/>
  <c r="AM12" i="14"/>
  <c r="AL12" i="14"/>
  <c r="AK12" i="14"/>
  <c r="AO11" i="14"/>
  <c r="AN11" i="14"/>
  <c r="AM11" i="14"/>
  <c r="AL11" i="14"/>
  <c r="AK11" i="14"/>
  <c r="AO10" i="14"/>
  <c r="AN10" i="14"/>
  <c r="AM10" i="14"/>
  <c r="AL10" i="14"/>
  <c r="AK10" i="14"/>
  <c r="AO9" i="14"/>
  <c r="AN9" i="14"/>
  <c r="AM9" i="14"/>
  <c r="AL9" i="14"/>
  <c r="AK9" i="14"/>
  <c r="AO6" i="14"/>
  <c r="AN6" i="14"/>
  <c r="AM6" i="14"/>
  <c r="AL6" i="14"/>
  <c r="AK6" i="14"/>
  <c r="AO5" i="14"/>
  <c r="AN5" i="14"/>
  <c r="AM5" i="14"/>
  <c r="AL5" i="14"/>
  <c r="AK5" i="14"/>
  <c r="AO33" i="15"/>
  <c r="AN33" i="15"/>
  <c r="AM33" i="15"/>
  <c r="AL33" i="15"/>
  <c r="AK33" i="15"/>
  <c r="AO32" i="15"/>
  <c r="AN32" i="15"/>
  <c r="AM32" i="15"/>
  <c r="AL32" i="15"/>
  <c r="AK32" i="15"/>
  <c r="AO31" i="15"/>
  <c r="AN31" i="15"/>
  <c r="AM31" i="15"/>
  <c r="AL31" i="15"/>
  <c r="AK31" i="15"/>
  <c r="AO30" i="15"/>
  <c r="AN30" i="15"/>
  <c r="AM30" i="15"/>
  <c r="AL30" i="15"/>
  <c r="AK30" i="15"/>
  <c r="AO29" i="15"/>
  <c r="AN29" i="15"/>
  <c r="AM29" i="15"/>
  <c r="AL29" i="15"/>
  <c r="AK29" i="15"/>
  <c r="AO28" i="15"/>
  <c r="AN28" i="15"/>
  <c r="AM28" i="15"/>
  <c r="AL28" i="15"/>
  <c r="AK28" i="15"/>
  <c r="AO27" i="15"/>
  <c r="AN27" i="15"/>
  <c r="AM27" i="15"/>
  <c r="AL27" i="15"/>
  <c r="AK27" i="15"/>
  <c r="AO26" i="15"/>
  <c r="AN26" i="15"/>
  <c r="AM26" i="15"/>
  <c r="AL26" i="15"/>
  <c r="AK26" i="15"/>
  <c r="AO25" i="15"/>
  <c r="AN25" i="15"/>
  <c r="AM25" i="15"/>
  <c r="AL25" i="15"/>
  <c r="AK25" i="15"/>
  <c r="AO24" i="15"/>
  <c r="AN24" i="15"/>
  <c r="AM24" i="15"/>
  <c r="AL24" i="15"/>
  <c r="AK24" i="15"/>
  <c r="AO23" i="15"/>
  <c r="AN23" i="15"/>
  <c r="AM23" i="15"/>
  <c r="AL23" i="15"/>
  <c r="AK23" i="15"/>
  <c r="AO21" i="15"/>
  <c r="AN21" i="15"/>
  <c r="AM21" i="15"/>
  <c r="AL21" i="15"/>
  <c r="AK21" i="15"/>
  <c r="AO20" i="15"/>
  <c r="AN20" i="15"/>
  <c r="AM20" i="15"/>
  <c r="AL20" i="15"/>
  <c r="AK20" i="15"/>
  <c r="AO19" i="15"/>
  <c r="AN19" i="15"/>
  <c r="AM19" i="15"/>
  <c r="AL19" i="15"/>
  <c r="AK19" i="15"/>
  <c r="AO18" i="15"/>
  <c r="AN18" i="15"/>
  <c r="AM18" i="15"/>
  <c r="AL18" i="15"/>
  <c r="AK18" i="15"/>
  <c r="AO17" i="15"/>
  <c r="AN17" i="15"/>
  <c r="AM17" i="15"/>
  <c r="AL17" i="15"/>
  <c r="AK17" i="15"/>
  <c r="AO16" i="15"/>
  <c r="AN16" i="15"/>
  <c r="AM16" i="15"/>
  <c r="AL16" i="15"/>
  <c r="AK16" i="15"/>
  <c r="AO15" i="15"/>
  <c r="AN15" i="15"/>
  <c r="AM15" i="15"/>
  <c r="AL15" i="15"/>
  <c r="AK15" i="15"/>
  <c r="AO14" i="15"/>
  <c r="AN14" i="15"/>
  <c r="AM14" i="15"/>
  <c r="AL14" i="15"/>
  <c r="AK14" i="15"/>
  <c r="AO13" i="15"/>
  <c r="AN13" i="15"/>
  <c r="AM13" i="15"/>
  <c r="AL13" i="15"/>
  <c r="AK13" i="15"/>
  <c r="AO12" i="15"/>
  <c r="AN12" i="15"/>
  <c r="AM12" i="15"/>
  <c r="AL12" i="15"/>
  <c r="AK12" i="15"/>
  <c r="AO11" i="15"/>
  <c r="AN11" i="15"/>
  <c r="AM11" i="15"/>
  <c r="AL11" i="15"/>
  <c r="AK11" i="15"/>
  <c r="AO10" i="15"/>
  <c r="AN10" i="15"/>
  <c r="AM10" i="15"/>
  <c r="AL10" i="15"/>
  <c r="AK10" i="15"/>
  <c r="AO9" i="15"/>
  <c r="AN9" i="15"/>
  <c r="AM9" i="15"/>
  <c r="AL9" i="15"/>
  <c r="AK9" i="15"/>
  <c r="AO6" i="15"/>
  <c r="AN6" i="15"/>
  <c r="AM6" i="15"/>
  <c r="AL6" i="15"/>
  <c r="AK6" i="15"/>
  <c r="AO5" i="15"/>
  <c r="AN5" i="15"/>
  <c r="AM5" i="15"/>
  <c r="AL5" i="15"/>
  <c r="AK5" i="15"/>
  <c r="AO33" i="16"/>
  <c r="AN33" i="16"/>
  <c r="AM33" i="16"/>
  <c r="AL33" i="16"/>
  <c r="AK33" i="16"/>
  <c r="AO32" i="16"/>
  <c r="AN32" i="16"/>
  <c r="AM32" i="16"/>
  <c r="AL32" i="16"/>
  <c r="AK32" i="16"/>
  <c r="AO31" i="16"/>
  <c r="AN31" i="16"/>
  <c r="AM31" i="16"/>
  <c r="AL31" i="16"/>
  <c r="AK31" i="16"/>
  <c r="AO30" i="16"/>
  <c r="AN30" i="16"/>
  <c r="AM30" i="16"/>
  <c r="AL30" i="16"/>
  <c r="AK30" i="16"/>
  <c r="AO29" i="16"/>
  <c r="AN29" i="16"/>
  <c r="AM29" i="16"/>
  <c r="AL29" i="16"/>
  <c r="AK29" i="16"/>
  <c r="AO28" i="16"/>
  <c r="AN28" i="16"/>
  <c r="AM28" i="16"/>
  <c r="AL28" i="16"/>
  <c r="AK28" i="16"/>
  <c r="AO27" i="16"/>
  <c r="AN27" i="16"/>
  <c r="AM27" i="16"/>
  <c r="AL27" i="16"/>
  <c r="AK27" i="16"/>
  <c r="AO26" i="16"/>
  <c r="AN26" i="16"/>
  <c r="AM26" i="16"/>
  <c r="AL26" i="16"/>
  <c r="AK26" i="16"/>
  <c r="AO25" i="16"/>
  <c r="AN25" i="16"/>
  <c r="AM25" i="16"/>
  <c r="AL25" i="16"/>
  <c r="AK25" i="16"/>
  <c r="AO24" i="16"/>
  <c r="AN24" i="16"/>
  <c r="AM24" i="16"/>
  <c r="AL24" i="16"/>
  <c r="AK24" i="16"/>
  <c r="AO23" i="16"/>
  <c r="AN23" i="16"/>
  <c r="AM23" i="16"/>
  <c r="AL23" i="16"/>
  <c r="AK23" i="16"/>
  <c r="AO21" i="16"/>
  <c r="AN21" i="16"/>
  <c r="AM21" i="16"/>
  <c r="AL21" i="16"/>
  <c r="AK21" i="16"/>
  <c r="AO20" i="16"/>
  <c r="AN20" i="16"/>
  <c r="AM20" i="16"/>
  <c r="AL20" i="16"/>
  <c r="AK20" i="16"/>
  <c r="AO19" i="16"/>
  <c r="AN19" i="16"/>
  <c r="AM19" i="16"/>
  <c r="AL19" i="16"/>
  <c r="AK19" i="16"/>
  <c r="AO18" i="16"/>
  <c r="AN18" i="16"/>
  <c r="AM18" i="16"/>
  <c r="AL18" i="16"/>
  <c r="AK18" i="16"/>
  <c r="AO17" i="16"/>
  <c r="AN17" i="16"/>
  <c r="AM17" i="16"/>
  <c r="AL17" i="16"/>
  <c r="AK17" i="16"/>
  <c r="AO16" i="16"/>
  <c r="AN16" i="16"/>
  <c r="AM16" i="16"/>
  <c r="AL16" i="16"/>
  <c r="AK16" i="16"/>
  <c r="AO15" i="16"/>
  <c r="AN15" i="16"/>
  <c r="AM15" i="16"/>
  <c r="AL15" i="16"/>
  <c r="AK15" i="16"/>
  <c r="AO14" i="16"/>
  <c r="AN14" i="16"/>
  <c r="AM14" i="16"/>
  <c r="AL14" i="16"/>
  <c r="AK14" i="16"/>
  <c r="AO13" i="16"/>
  <c r="AN13" i="16"/>
  <c r="AM13" i="16"/>
  <c r="AL13" i="16"/>
  <c r="AK13" i="16"/>
  <c r="AO12" i="16"/>
  <c r="AN12" i="16"/>
  <c r="AM12" i="16"/>
  <c r="AL12" i="16"/>
  <c r="AK12" i="16"/>
  <c r="AO11" i="16"/>
  <c r="AN11" i="16"/>
  <c r="AM11" i="16"/>
  <c r="AL11" i="16"/>
  <c r="AK11" i="16"/>
  <c r="AO10" i="16"/>
  <c r="AN10" i="16"/>
  <c r="AM10" i="16"/>
  <c r="AL10" i="16"/>
  <c r="AK10" i="16"/>
  <c r="AO9" i="16"/>
  <c r="AN9" i="16"/>
  <c r="AM9" i="16"/>
  <c r="AL9" i="16"/>
  <c r="AK9" i="16"/>
  <c r="AO6" i="16"/>
  <c r="AN6" i="16"/>
  <c r="AM6" i="16"/>
  <c r="AL6" i="16"/>
  <c r="AK6" i="16"/>
  <c r="AO5" i="16"/>
  <c r="AN5" i="16"/>
  <c r="AM5" i="16"/>
  <c r="AL5" i="16"/>
  <c r="AK5" i="16"/>
  <c r="AO33" i="17"/>
  <c r="AN33" i="17"/>
  <c r="AM33" i="17"/>
  <c r="AL33" i="17"/>
  <c r="AK33" i="17"/>
  <c r="AO32" i="17"/>
  <c r="AN32" i="17"/>
  <c r="AM32" i="17"/>
  <c r="AL32" i="17"/>
  <c r="AK32" i="17"/>
  <c r="AO31" i="17"/>
  <c r="AN31" i="17"/>
  <c r="AM31" i="17"/>
  <c r="AL31" i="17"/>
  <c r="AK31" i="17"/>
  <c r="AO30" i="17"/>
  <c r="AN30" i="17"/>
  <c r="AM30" i="17"/>
  <c r="AL30" i="17"/>
  <c r="AK30" i="17"/>
  <c r="AO29" i="17"/>
  <c r="AN29" i="17"/>
  <c r="AM29" i="17"/>
  <c r="AL29" i="17"/>
  <c r="AK29" i="17"/>
  <c r="AO28" i="17"/>
  <c r="AN28" i="17"/>
  <c r="AM28" i="17"/>
  <c r="AL28" i="17"/>
  <c r="AK28" i="17"/>
  <c r="AO27" i="17"/>
  <c r="AN27" i="17"/>
  <c r="AM27" i="17"/>
  <c r="AL27" i="17"/>
  <c r="AK27" i="17"/>
  <c r="AO26" i="17"/>
  <c r="AN26" i="17"/>
  <c r="AM26" i="17"/>
  <c r="AL26" i="17"/>
  <c r="AK26" i="17"/>
  <c r="AO25" i="17"/>
  <c r="AN25" i="17"/>
  <c r="AM25" i="17"/>
  <c r="AL25" i="17"/>
  <c r="AK25" i="17"/>
  <c r="AO24" i="17"/>
  <c r="AN24" i="17"/>
  <c r="AM24" i="17"/>
  <c r="AL24" i="17"/>
  <c r="AK24" i="17"/>
  <c r="AO23" i="17"/>
  <c r="AN23" i="17"/>
  <c r="AM23" i="17"/>
  <c r="AL23" i="17"/>
  <c r="AK23" i="17"/>
  <c r="AO21" i="17"/>
  <c r="AN21" i="17"/>
  <c r="AM21" i="17"/>
  <c r="AL21" i="17"/>
  <c r="AK21" i="17"/>
  <c r="AO20" i="17"/>
  <c r="AN20" i="17"/>
  <c r="AM20" i="17"/>
  <c r="AL20" i="17"/>
  <c r="AK20" i="17"/>
  <c r="AO19" i="17"/>
  <c r="AN19" i="17"/>
  <c r="AM19" i="17"/>
  <c r="AL19" i="17"/>
  <c r="AK19" i="17"/>
  <c r="AO18" i="17"/>
  <c r="AN18" i="17"/>
  <c r="AM18" i="17"/>
  <c r="AL18" i="17"/>
  <c r="AK18" i="17"/>
  <c r="AO17" i="17"/>
  <c r="AN17" i="17"/>
  <c r="AM17" i="17"/>
  <c r="AL17" i="17"/>
  <c r="AK17" i="17"/>
  <c r="AO16" i="17"/>
  <c r="AN16" i="17"/>
  <c r="AM16" i="17"/>
  <c r="AL16" i="17"/>
  <c r="AK16" i="17"/>
  <c r="AO15" i="17"/>
  <c r="AN15" i="17"/>
  <c r="AM15" i="17"/>
  <c r="AL15" i="17"/>
  <c r="AK15" i="17"/>
  <c r="AO14" i="17"/>
  <c r="AN14" i="17"/>
  <c r="AM14" i="17"/>
  <c r="AL14" i="17"/>
  <c r="AK14" i="17"/>
  <c r="AO13" i="17"/>
  <c r="AN13" i="17"/>
  <c r="AM13" i="17"/>
  <c r="AL13" i="17"/>
  <c r="AK13" i="17"/>
  <c r="AO12" i="17"/>
  <c r="AN12" i="17"/>
  <c r="AM12" i="17"/>
  <c r="AL12" i="17"/>
  <c r="AK12" i="17"/>
  <c r="AO11" i="17"/>
  <c r="AN11" i="17"/>
  <c r="AM11" i="17"/>
  <c r="AL11" i="17"/>
  <c r="AK11" i="17"/>
  <c r="AO10" i="17"/>
  <c r="AN10" i="17"/>
  <c r="AM10" i="17"/>
  <c r="AL10" i="17"/>
  <c r="AK10" i="17"/>
  <c r="AO9" i="17"/>
  <c r="AN9" i="17"/>
  <c r="AM9" i="17"/>
  <c r="AL9" i="17"/>
  <c r="AK9" i="17"/>
  <c r="AO6" i="17"/>
  <c r="AN6" i="17"/>
  <c r="AM6" i="17"/>
  <c r="AL6" i="17"/>
  <c r="AK6" i="17"/>
  <c r="AN5" i="17"/>
  <c r="AM5" i="17"/>
  <c r="AL5" i="17"/>
  <c r="AK5" i="17"/>
  <c r="AT8" i="11" l="1"/>
  <c r="H207" i="22" s="1"/>
  <c r="AT8" i="15"/>
  <c r="H75" i="22" s="1"/>
  <c r="AT8" i="12"/>
  <c r="H174" i="22" s="1"/>
  <c r="AG6" i="18"/>
  <c r="AT22" i="12"/>
  <c r="H188" i="22" s="1"/>
  <c r="AQ5" i="12"/>
  <c r="E171" i="22" s="1"/>
  <c r="AQ5" i="13"/>
  <c r="E138" i="22" s="1"/>
  <c r="AV32" i="18"/>
  <c r="H35" i="1" s="1"/>
  <c r="AS7" i="15"/>
  <c r="G74" i="22" s="1"/>
  <c r="AT8" i="14"/>
  <c r="H108" i="22" s="1"/>
  <c r="AU32" i="18"/>
  <c r="G35" i="1" s="1"/>
  <c r="AT32" i="18"/>
  <c r="F35" i="1" s="1"/>
  <c r="AR32" i="18"/>
  <c r="D35" i="1" s="1"/>
  <c r="AS32" i="18"/>
  <c r="E35" i="1" s="1"/>
  <c r="Q5" i="18"/>
  <c r="AQ5" i="15"/>
  <c r="E72" i="22" s="1"/>
  <c r="AQ5" i="14"/>
  <c r="E105" i="22" s="1"/>
  <c r="AT22" i="14"/>
  <c r="H122" i="22" s="1"/>
  <c r="AL6" i="18"/>
  <c r="AQ5" i="11"/>
  <c r="E204" i="22" s="1"/>
  <c r="AT8" i="16"/>
  <c r="H42" i="22" s="1"/>
  <c r="AT22" i="16"/>
  <c r="H56" i="22" s="1"/>
  <c r="AQ5" i="16"/>
  <c r="E39" i="22" s="1"/>
  <c r="AS5" i="16"/>
  <c r="G39" i="22" s="1"/>
  <c r="K4" i="18"/>
  <c r="AR6" i="16"/>
  <c r="F40" i="22" s="1"/>
  <c r="J7" i="18"/>
  <c r="AQ9" i="16"/>
  <c r="E43" i="22" s="1"/>
  <c r="I8" i="18"/>
  <c r="AP10" i="16"/>
  <c r="D44" i="22" s="1"/>
  <c r="M8" i="18"/>
  <c r="AT10" i="16"/>
  <c r="H44" i="22" s="1"/>
  <c r="I10" i="18"/>
  <c r="AP12" i="16"/>
  <c r="D46" i="22" s="1"/>
  <c r="M10" i="18"/>
  <c r="AT12" i="16"/>
  <c r="H46" i="22" s="1"/>
  <c r="L11" i="18"/>
  <c r="AS13" i="16"/>
  <c r="G47" i="22" s="1"/>
  <c r="K12" i="18"/>
  <c r="AR14" i="16"/>
  <c r="F48" i="22" s="1"/>
  <c r="J13" i="18"/>
  <c r="AQ15" i="16"/>
  <c r="E49" i="22" s="1"/>
  <c r="I14" i="18"/>
  <c r="AP16" i="16"/>
  <c r="D50" i="22" s="1"/>
  <c r="M14" i="18"/>
  <c r="AT16" i="16"/>
  <c r="H50" i="22" s="1"/>
  <c r="L15" i="18"/>
  <c r="AS17" i="16"/>
  <c r="G51" i="22" s="1"/>
  <c r="K16" i="18"/>
  <c r="AR18" i="16"/>
  <c r="F52" i="22" s="1"/>
  <c r="J17" i="18"/>
  <c r="AQ19" i="16"/>
  <c r="E53" i="22" s="1"/>
  <c r="K18" i="18"/>
  <c r="AR20" i="16"/>
  <c r="F54" i="22" s="1"/>
  <c r="J19" i="18"/>
  <c r="AQ21" i="16"/>
  <c r="E55" i="22" s="1"/>
  <c r="I21" i="18"/>
  <c r="AP23" i="16"/>
  <c r="D57" i="22" s="1"/>
  <c r="M21" i="18"/>
  <c r="AT23" i="16"/>
  <c r="H57" i="22" s="1"/>
  <c r="L22" i="18"/>
  <c r="AS24" i="16"/>
  <c r="G58" i="22" s="1"/>
  <c r="M23" i="18"/>
  <c r="AT25" i="16"/>
  <c r="H59" i="22" s="1"/>
  <c r="J24" i="18"/>
  <c r="AQ26" i="16"/>
  <c r="E60" i="22" s="1"/>
  <c r="I25" i="18"/>
  <c r="AP27" i="16"/>
  <c r="D61" i="22" s="1"/>
  <c r="J26" i="18"/>
  <c r="AQ28" i="16"/>
  <c r="E62" i="22" s="1"/>
  <c r="I27" i="18"/>
  <c r="AP29" i="16"/>
  <c r="D63" i="22" s="1"/>
  <c r="J28" i="18"/>
  <c r="AQ30" i="16"/>
  <c r="E64" i="22" s="1"/>
  <c r="K29" i="18"/>
  <c r="AR31" i="16"/>
  <c r="F65" i="22" s="1"/>
  <c r="L30" i="18"/>
  <c r="AS32" i="16"/>
  <c r="G66" i="22" s="1"/>
  <c r="K31" i="18"/>
  <c r="AR33" i="16"/>
  <c r="F67" i="22" s="1"/>
  <c r="M31" i="18"/>
  <c r="AT33" i="16"/>
  <c r="H67" i="22" s="1"/>
  <c r="AS5" i="15"/>
  <c r="G72" i="22" s="1"/>
  <c r="N4" i="18"/>
  <c r="AP6" i="15"/>
  <c r="D73" i="22" s="1"/>
  <c r="P4" i="18"/>
  <c r="AR6" i="15"/>
  <c r="F73" i="22" s="1"/>
  <c r="R4" i="18"/>
  <c r="AT6" i="15"/>
  <c r="H73" i="22" s="1"/>
  <c r="O7" i="18"/>
  <c r="AQ9" i="15"/>
  <c r="E76" i="22" s="1"/>
  <c r="Q7" i="18"/>
  <c r="AS9" i="15"/>
  <c r="G76" i="22" s="1"/>
  <c r="N8" i="18"/>
  <c r="AP10" i="15"/>
  <c r="D77" i="22" s="1"/>
  <c r="P8" i="18"/>
  <c r="AR10" i="15"/>
  <c r="F77" i="22" s="1"/>
  <c r="R8" i="18"/>
  <c r="AT10" i="15"/>
  <c r="H77" i="22" s="1"/>
  <c r="O9" i="18"/>
  <c r="AQ11" i="15"/>
  <c r="E78" i="22" s="1"/>
  <c r="Q9" i="18"/>
  <c r="AS11" i="15"/>
  <c r="G78" i="22" s="1"/>
  <c r="N10" i="18"/>
  <c r="AP12" i="15"/>
  <c r="D79" i="22" s="1"/>
  <c r="P10" i="18"/>
  <c r="AR12" i="15"/>
  <c r="F79" i="22" s="1"/>
  <c r="R10" i="18"/>
  <c r="AT12" i="15"/>
  <c r="H79" i="22" s="1"/>
  <c r="O11" i="18"/>
  <c r="AQ13" i="15"/>
  <c r="E80" i="22" s="1"/>
  <c r="Q11" i="18"/>
  <c r="AS13" i="15"/>
  <c r="G80" i="22" s="1"/>
  <c r="N12" i="18"/>
  <c r="AP14" i="15"/>
  <c r="D81" i="22" s="1"/>
  <c r="P12" i="18"/>
  <c r="AR14" i="15"/>
  <c r="F81" i="22" s="1"/>
  <c r="R12" i="18"/>
  <c r="AT14" i="15"/>
  <c r="H81" i="22" s="1"/>
  <c r="O13" i="18"/>
  <c r="AQ15" i="15"/>
  <c r="E82" i="22" s="1"/>
  <c r="Q13" i="18"/>
  <c r="AS15" i="15"/>
  <c r="G82" i="22" s="1"/>
  <c r="N14" i="18"/>
  <c r="AP16" i="15"/>
  <c r="D83" i="22" s="1"/>
  <c r="P14" i="18"/>
  <c r="AR16" i="15"/>
  <c r="F83" i="22" s="1"/>
  <c r="R14" i="18"/>
  <c r="AT16" i="15"/>
  <c r="H83" i="22" s="1"/>
  <c r="O15" i="18"/>
  <c r="AQ17" i="15"/>
  <c r="E84" i="22" s="1"/>
  <c r="Q15" i="18"/>
  <c r="AS17" i="15"/>
  <c r="G84" i="22" s="1"/>
  <c r="N16" i="18"/>
  <c r="AP18" i="15"/>
  <c r="D85" i="22" s="1"/>
  <c r="P16" i="18"/>
  <c r="AR18" i="15"/>
  <c r="F85" i="22" s="1"/>
  <c r="R16" i="18"/>
  <c r="AT18" i="15"/>
  <c r="H85" i="22" s="1"/>
  <c r="O17" i="18"/>
  <c r="AQ19" i="15"/>
  <c r="E86" i="22" s="1"/>
  <c r="Q17" i="18"/>
  <c r="AS19" i="15"/>
  <c r="G86" i="22" s="1"/>
  <c r="N18" i="18"/>
  <c r="AP20" i="15"/>
  <c r="D87" i="22" s="1"/>
  <c r="P18" i="18"/>
  <c r="AR20" i="15"/>
  <c r="F87" i="22" s="1"/>
  <c r="R18" i="18"/>
  <c r="AT20" i="15"/>
  <c r="H87" i="22" s="1"/>
  <c r="O19" i="18"/>
  <c r="AQ21" i="15"/>
  <c r="E88" i="22" s="1"/>
  <c r="Q19" i="18"/>
  <c r="AS21" i="15"/>
  <c r="G88" i="22" s="1"/>
  <c r="N21" i="18"/>
  <c r="AP23" i="15"/>
  <c r="D90" i="22" s="1"/>
  <c r="P21" i="18"/>
  <c r="AR23" i="15"/>
  <c r="F90" i="22" s="1"/>
  <c r="R21" i="18"/>
  <c r="AT23" i="15"/>
  <c r="H90" i="22" s="1"/>
  <c r="O22" i="18"/>
  <c r="AQ24" i="15"/>
  <c r="E91" i="22" s="1"/>
  <c r="Q22" i="18"/>
  <c r="AS24" i="15"/>
  <c r="G91" i="22" s="1"/>
  <c r="N23" i="18"/>
  <c r="AP25" i="15"/>
  <c r="D92" i="22" s="1"/>
  <c r="P23" i="18"/>
  <c r="AR25" i="15"/>
  <c r="F92" i="22" s="1"/>
  <c r="R23" i="18"/>
  <c r="AT25" i="15"/>
  <c r="H92" i="22" s="1"/>
  <c r="O24" i="18"/>
  <c r="AQ26" i="15"/>
  <c r="E93" i="22" s="1"/>
  <c r="Q24" i="18"/>
  <c r="AS26" i="15"/>
  <c r="G93" i="22" s="1"/>
  <c r="N25" i="18"/>
  <c r="AP27" i="15"/>
  <c r="D94" i="22" s="1"/>
  <c r="P25" i="18"/>
  <c r="AR27" i="15"/>
  <c r="F94" i="22" s="1"/>
  <c r="R25" i="18"/>
  <c r="AT27" i="15"/>
  <c r="H94" i="22" s="1"/>
  <c r="O26" i="18"/>
  <c r="AQ28" i="15"/>
  <c r="E95" i="22" s="1"/>
  <c r="Q26" i="18"/>
  <c r="AS28" i="15"/>
  <c r="G95" i="22" s="1"/>
  <c r="N27" i="18"/>
  <c r="AP29" i="15"/>
  <c r="D96" i="22" s="1"/>
  <c r="P27" i="18"/>
  <c r="AR29" i="15"/>
  <c r="F96" i="22" s="1"/>
  <c r="R27" i="18"/>
  <c r="AT29" i="15"/>
  <c r="H96" i="22" s="1"/>
  <c r="O28" i="18"/>
  <c r="AQ30" i="15"/>
  <c r="E97" i="22" s="1"/>
  <c r="Q28" i="18"/>
  <c r="AS30" i="15"/>
  <c r="G97" i="22" s="1"/>
  <c r="N29" i="18"/>
  <c r="AP31" i="15"/>
  <c r="D98" i="22" s="1"/>
  <c r="P29" i="18"/>
  <c r="AR31" i="15"/>
  <c r="F98" i="22" s="1"/>
  <c r="R29" i="18"/>
  <c r="AT31" i="15"/>
  <c r="H98" i="22" s="1"/>
  <c r="O30" i="18"/>
  <c r="AQ32" i="15"/>
  <c r="E99" i="22" s="1"/>
  <c r="Q30" i="18"/>
  <c r="AS32" i="15"/>
  <c r="G99" i="22" s="1"/>
  <c r="N31" i="18"/>
  <c r="AP33" i="15"/>
  <c r="D100" i="22" s="1"/>
  <c r="P31" i="18"/>
  <c r="AR33" i="15"/>
  <c r="F100" i="22" s="1"/>
  <c r="R31" i="18"/>
  <c r="AT33" i="15"/>
  <c r="H100" i="22" s="1"/>
  <c r="AS5" i="14"/>
  <c r="G105" i="22" s="1"/>
  <c r="S4" i="18"/>
  <c r="AP6" i="14"/>
  <c r="D106" i="22" s="1"/>
  <c r="U4" i="18"/>
  <c r="AR6" i="14"/>
  <c r="F106" i="22" s="1"/>
  <c r="W4" i="18"/>
  <c r="AT6" i="14"/>
  <c r="H106" i="22" s="1"/>
  <c r="T7" i="18"/>
  <c r="AQ9" i="14"/>
  <c r="E109" i="22" s="1"/>
  <c r="V7" i="18"/>
  <c r="AS9" i="14"/>
  <c r="G109" i="22" s="1"/>
  <c r="S8" i="18"/>
  <c r="AP10" i="14"/>
  <c r="D110" i="22" s="1"/>
  <c r="U8" i="18"/>
  <c r="AR10" i="14"/>
  <c r="F110" i="22" s="1"/>
  <c r="W8" i="18"/>
  <c r="AT10" i="14"/>
  <c r="H110" i="22" s="1"/>
  <c r="T9" i="18"/>
  <c r="AQ11" i="14"/>
  <c r="E111" i="22" s="1"/>
  <c r="V9" i="18"/>
  <c r="AS11" i="14"/>
  <c r="G111" i="22" s="1"/>
  <c r="S10" i="18"/>
  <c r="AP12" i="14"/>
  <c r="D112" i="22" s="1"/>
  <c r="U10" i="18"/>
  <c r="AR12" i="14"/>
  <c r="F112" i="22" s="1"/>
  <c r="W10" i="18"/>
  <c r="AT12" i="14"/>
  <c r="H112" i="22" s="1"/>
  <c r="T11" i="18"/>
  <c r="AQ13" i="14"/>
  <c r="E113" i="22" s="1"/>
  <c r="V11" i="18"/>
  <c r="AS13" i="14"/>
  <c r="G113" i="22" s="1"/>
  <c r="S12" i="18"/>
  <c r="AP14" i="14"/>
  <c r="D114" i="22" s="1"/>
  <c r="U12" i="18"/>
  <c r="AR14" i="14"/>
  <c r="F114" i="22" s="1"/>
  <c r="W12" i="18"/>
  <c r="AT14" i="14"/>
  <c r="H114" i="22" s="1"/>
  <c r="T13" i="18"/>
  <c r="AQ15" i="14"/>
  <c r="E115" i="22" s="1"/>
  <c r="V13" i="18"/>
  <c r="AS15" i="14"/>
  <c r="G115" i="22" s="1"/>
  <c r="S14" i="18"/>
  <c r="AP16" i="14"/>
  <c r="D116" i="22" s="1"/>
  <c r="U14" i="18"/>
  <c r="AR16" i="14"/>
  <c r="F116" i="22" s="1"/>
  <c r="W14" i="18"/>
  <c r="AT16" i="14"/>
  <c r="H116" i="22" s="1"/>
  <c r="T15" i="18"/>
  <c r="AQ17" i="14"/>
  <c r="E117" i="22" s="1"/>
  <c r="V15" i="18"/>
  <c r="AS17" i="14"/>
  <c r="G117" i="22" s="1"/>
  <c r="S16" i="18"/>
  <c r="AP18" i="14"/>
  <c r="D118" i="22" s="1"/>
  <c r="U16" i="18"/>
  <c r="AR18" i="14"/>
  <c r="F118" i="22" s="1"/>
  <c r="W16" i="18"/>
  <c r="AT18" i="14"/>
  <c r="H118" i="22" s="1"/>
  <c r="T17" i="18"/>
  <c r="AQ19" i="14"/>
  <c r="E119" i="22" s="1"/>
  <c r="V17" i="18"/>
  <c r="AS19" i="14"/>
  <c r="G119" i="22" s="1"/>
  <c r="S18" i="18"/>
  <c r="AP20" i="14"/>
  <c r="D120" i="22" s="1"/>
  <c r="U18" i="18"/>
  <c r="AR20" i="14"/>
  <c r="F120" i="22" s="1"/>
  <c r="W18" i="18"/>
  <c r="AT20" i="14"/>
  <c r="H120" i="22" s="1"/>
  <c r="T19" i="18"/>
  <c r="AQ21" i="14"/>
  <c r="E121" i="22" s="1"/>
  <c r="V19" i="18"/>
  <c r="AS21" i="14"/>
  <c r="G121" i="22" s="1"/>
  <c r="S21" i="18"/>
  <c r="AP23" i="14"/>
  <c r="D123" i="22" s="1"/>
  <c r="U21" i="18"/>
  <c r="AR23" i="14"/>
  <c r="F123" i="22" s="1"/>
  <c r="W21" i="18"/>
  <c r="AT23" i="14"/>
  <c r="H123" i="22" s="1"/>
  <c r="T22" i="18"/>
  <c r="AQ24" i="14"/>
  <c r="E124" i="22" s="1"/>
  <c r="V22" i="18"/>
  <c r="AS24" i="14"/>
  <c r="G124" i="22" s="1"/>
  <c r="S23" i="18"/>
  <c r="AP25" i="14"/>
  <c r="D125" i="22" s="1"/>
  <c r="U23" i="18"/>
  <c r="AR25" i="14"/>
  <c r="F125" i="22" s="1"/>
  <c r="W23" i="18"/>
  <c r="AT25" i="14"/>
  <c r="H125" i="22" s="1"/>
  <c r="T24" i="18"/>
  <c r="AQ26" i="14"/>
  <c r="E126" i="22" s="1"/>
  <c r="V24" i="18"/>
  <c r="AS26" i="14"/>
  <c r="G126" i="22" s="1"/>
  <c r="S25" i="18"/>
  <c r="AP27" i="14"/>
  <c r="D127" i="22" s="1"/>
  <c r="U25" i="18"/>
  <c r="AR27" i="14"/>
  <c r="F127" i="22" s="1"/>
  <c r="W25" i="18"/>
  <c r="AT27" i="14"/>
  <c r="H127" i="22" s="1"/>
  <c r="T26" i="18"/>
  <c r="AQ28" i="14"/>
  <c r="E128" i="22" s="1"/>
  <c r="V26" i="18"/>
  <c r="AS28" i="14"/>
  <c r="G128" i="22" s="1"/>
  <c r="S27" i="18"/>
  <c r="AP29" i="14"/>
  <c r="D129" i="22" s="1"/>
  <c r="U27" i="18"/>
  <c r="AR29" i="14"/>
  <c r="F129" i="22" s="1"/>
  <c r="W27" i="18"/>
  <c r="AT29" i="14"/>
  <c r="H129" i="22" s="1"/>
  <c r="T28" i="18"/>
  <c r="AQ30" i="14"/>
  <c r="E130" i="22" s="1"/>
  <c r="V28" i="18"/>
  <c r="AS30" i="14"/>
  <c r="G130" i="22" s="1"/>
  <c r="S29" i="18"/>
  <c r="AP31" i="14"/>
  <c r="D131" i="22" s="1"/>
  <c r="U29" i="18"/>
  <c r="AR31" i="14"/>
  <c r="F131" i="22" s="1"/>
  <c r="W29" i="18"/>
  <c r="AT31" i="14"/>
  <c r="H131" i="22" s="1"/>
  <c r="T30" i="18"/>
  <c r="AQ32" i="14"/>
  <c r="E132" i="22" s="1"/>
  <c r="V30" i="18"/>
  <c r="AS32" i="14"/>
  <c r="G132" i="22" s="1"/>
  <c r="S31" i="18"/>
  <c r="AP33" i="14"/>
  <c r="D133" i="22" s="1"/>
  <c r="U31" i="18"/>
  <c r="AR33" i="14"/>
  <c r="F133" i="22" s="1"/>
  <c r="W31" i="18"/>
  <c r="AT33" i="14"/>
  <c r="H133" i="22" s="1"/>
  <c r="AS5" i="13"/>
  <c r="G138" i="22" s="1"/>
  <c r="X4" i="18"/>
  <c r="AP6" i="13"/>
  <c r="D139" i="22" s="1"/>
  <c r="Z4" i="18"/>
  <c r="AR6" i="13"/>
  <c r="F139" i="22" s="1"/>
  <c r="AB4" i="18"/>
  <c r="AT6" i="13"/>
  <c r="H139" i="22" s="1"/>
  <c r="Y7" i="18"/>
  <c r="AQ9" i="13"/>
  <c r="E142" i="22" s="1"/>
  <c r="AA7" i="18"/>
  <c r="AS9" i="13"/>
  <c r="G142" i="22" s="1"/>
  <c r="X8" i="18"/>
  <c r="AP10" i="13"/>
  <c r="D143" i="22" s="1"/>
  <c r="Z8" i="18"/>
  <c r="AR10" i="13"/>
  <c r="F143" i="22" s="1"/>
  <c r="AB8" i="18"/>
  <c r="AT10" i="13"/>
  <c r="H143" i="22" s="1"/>
  <c r="Y9" i="18"/>
  <c r="AQ11" i="13"/>
  <c r="E144" i="22" s="1"/>
  <c r="AA9" i="18"/>
  <c r="AS11" i="13"/>
  <c r="G144" i="22" s="1"/>
  <c r="X10" i="18"/>
  <c r="AP12" i="13"/>
  <c r="D145" i="22" s="1"/>
  <c r="Z10" i="18"/>
  <c r="AR12" i="13"/>
  <c r="F145" i="22" s="1"/>
  <c r="AB10" i="18"/>
  <c r="AT12" i="13"/>
  <c r="H145" i="22" s="1"/>
  <c r="Y11" i="18"/>
  <c r="AQ13" i="13"/>
  <c r="E146" i="22" s="1"/>
  <c r="AA11" i="18"/>
  <c r="AS13" i="13"/>
  <c r="G146" i="22" s="1"/>
  <c r="X12" i="18"/>
  <c r="AP14" i="13"/>
  <c r="D147" i="22" s="1"/>
  <c r="Z12" i="18"/>
  <c r="AR14" i="13"/>
  <c r="F147" i="22" s="1"/>
  <c r="AB12" i="18"/>
  <c r="AT14" i="13"/>
  <c r="H147" i="22" s="1"/>
  <c r="Y13" i="18"/>
  <c r="AQ15" i="13"/>
  <c r="E148" i="22" s="1"/>
  <c r="AA13" i="18"/>
  <c r="AS15" i="13"/>
  <c r="G148" i="22" s="1"/>
  <c r="X14" i="18"/>
  <c r="AP16" i="13"/>
  <c r="D149" i="22" s="1"/>
  <c r="Z14" i="18"/>
  <c r="AR16" i="13"/>
  <c r="F149" i="22" s="1"/>
  <c r="AB14" i="18"/>
  <c r="AT16" i="13"/>
  <c r="H149" i="22" s="1"/>
  <c r="Y15" i="18"/>
  <c r="AQ17" i="13"/>
  <c r="E150" i="22" s="1"/>
  <c r="AA15" i="18"/>
  <c r="AS17" i="13"/>
  <c r="G150" i="22" s="1"/>
  <c r="X16" i="18"/>
  <c r="AP18" i="13"/>
  <c r="D151" i="22" s="1"/>
  <c r="Z16" i="18"/>
  <c r="AR18" i="13"/>
  <c r="F151" i="22" s="1"/>
  <c r="AB16" i="18"/>
  <c r="AT18" i="13"/>
  <c r="H151" i="22" s="1"/>
  <c r="Y17" i="18"/>
  <c r="AQ19" i="13"/>
  <c r="E152" i="22" s="1"/>
  <c r="AA17" i="18"/>
  <c r="AS19" i="13"/>
  <c r="G152" i="22" s="1"/>
  <c r="X18" i="18"/>
  <c r="AP20" i="13"/>
  <c r="D153" i="22" s="1"/>
  <c r="Z18" i="18"/>
  <c r="AR20" i="13"/>
  <c r="F153" i="22" s="1"/>
  <c r="AB18" i="18"/>
  <c r="AT20" i="13"/>
  <c r="H153" i="22" s="1"/>
  <c r="Y19" i="18"/>
  <c r="AQ21" i="13"/>
  <c r="E154" i="22" s="1"/>
  <c r="AA19" i="18"/>
  <c r="AS21" i="13"/>
  <c r="G154" i="22" s="1"/>
  <c r="X21" i="18"/>
  <c r="AP23" i="13"/>
  <c r="D156" i="22" s="1"/>
  <c r="Z21" i="18"/>
  <c r="AR23" i="13"/>
  <c r="F156" i="22" s="1"/>
  <c r="AB21" i="18"/>
  <c r="AT23" i="13"/>
  <c r="H156" i="22" s="1"/>
  <c r="Y22" i="18"/>
  <c r="AQ24" i="13"/>
  <c r="E157" i="22" s="1"/>
  <c r="AA22" i="18"/>
  <c r="AS24" i="13"/>
  <c r="G157" i="22" s="1"/>
  <c r="X23" i="18"/>
  <c r="AP25" i="13"/>
  <c r="D158" i="22" s="1"/>
  <c r="Z23" i="18"/>
  <c r="AR25" i="13"/>
  <c r="F158" i="22" s="1"/>
  <c r="AB23" i="18"/>
  <c r="AT25" i="13"/>
  <c r="H158" i="22" s="1"/>
  <c r="Y24" i="18"/>
  <c r="AQ26" i="13"/>
  <c r="E159" i="22" s="1"/>
  <c r="AA24" i="18"/>
  <c r="AS26" i="13"/>
  <c r="G159" i="22" s="1"/>
  <c r="X25" i="18"/>
  <c r="AP27" i="13"/>
  <c r="D160" i="22" s="1"/>
  <c r="Z25" i="18"/>
  <c r="AR27" i="13"/>
  <c r="F160" i="22" s="1"/>
  <c r="AB25" i="18"/>
  <c r="AT27" i="13"/>
  <c r="H160" i="22" s="1"/>
  <c r="Y26" i="18"/>
  <c r="AQ28" i="13"/>
  <c r="E161" i="22" s="1"/>
  <c r="AA26" i="18"/>
  <c r="AS28" i="13"/>
  <c r="G161" i="22" s="1"/>
  <c r="X27" i="18"/>
  <c r="AP29" i="13"/>
  <c r="D162" i="22" s="1"/>
  <c r="Z27" i="18"/>
  <c r="AR29" i="13"/>
  <c r="F162" i="22" s="1"/>
  <c r="AB27" i="18"/>
  <c r="AT29" i="13"/>
  <c r="H162" i="22" s="1"/>
  <c r="Y28" i="18"/>
  <c r="AQ30" i="13"/>
  <c r="E163" i="22" s="1"/>
  <c r="AA28" i="18"/>
  <c r="AS30" i="13"/>
  <c r="G163" i="22" s="1"/>
  <c r="X29" i="18"/>
  <c r="AP31" i="13"/>
  <c r="D164" i="22" s="1"/>
  <c r="Z29" i="18"/>
  <c r="AR31" i="13"/>
  <c r="F164" i="22" s="1"/>
  <c r="AB29" i="18"/>
  <c r="AT31" i="13"/>
  <c r="H164" i="22" s="1"/>
  <c r="Y30" i="18"/>
  <c r="AQ32" i="13"/>
  <c r="E165" i="22" s="1"/>
  <c r="AA30" i="18"/>
  <c r="AS32" i="13"/>
  <c r="G165" i="22" s="1"/>
  <c r="X31" i="18"/>
  <c r="AP33" i="13"/>
  <c r="D166" i="22" s="1"/>
  <c r="Z31" i="18"/>
  <c r="AR33" i="13"/>
  <c r="F166" i="22" s="1"/>
  <c r="AB31" i="18"/>
  <c r="AT33" i="13"/>
  <c r="H166" i="22" s="1"/>
  <c r="AS5" i="12"/>
  <c r="G171" i="22" s="1"/>
  <c r="AC4" i="18"/>
  <c r="AP6" i="12"/>
  <c r="D172" i="22" s="1"/>
  <c r="AE4" i="18"/>
  <c r="AR6" i="12"/>
  <c r="F172" i="22" s="1"/>
  <c r="AG4" i="18"/>
  <c r="AT6" i="12"/>
  <c r="H172" i="22" s="1"/>
  <c r="AD7" i="18"/>
  <c r="AQ9" i="12"/>
  <c r="E175" i="22" s="1"/>
  <c r="AF7" i="18"/>
  <c r="AS9" i="12"/>
  <c r="G175" i="22" s="1"/>
  <c r="AC8" i="18"/>
  <c r="AP10" i="12"/>
  <c r="D176" i="22" s="1"/>
  <c r="AE8" i="18"/>
  <c r="AR10" i="12"/>
  <c r="F176" i="22" s="1"/>
  <c r="AG8" i="18"/>
  <c r="AT10" i="12"/>
  <c r="H176" i="22" s="1"/>
  <c r="AD9" i="18"/>
  <c r="AQ11" i="12"/>
  <c r="E177" i="22" s="1"/>
  <c r="AF9" i="18"/>
  <c r="AS11" i="12"/>
  <c r="G177" i="22" s="1"/>
  <c r="AC10" i="18"/>
  <c r="AP12" i="12"/>
  <c r="D178" i="22" s="1"/>
  <c r="AE10" i="18"/>
  <c r="AR12" i="12"/>
  <c r="F178" i="22" s="1"/>
  <c r="AG10" i="18"/>
  <c r="AT12" i="12"/>
  <c r="H178" i="22" s="1"/>
  <c r="AD11" i="18"/>
  <c r="AQ13" i="12"/>
  <c r="E179" i="22" s="1"/>
  <c r="AF11" i="18"/>
  <c r="AS13" i="12"/>
  <c r="G179" i="22" s="1"/>
  <c r="AC12" i="18"/>
  <c r="AP14" i="12"/>
  <c r="D180" i="22" s="1"/>
  <c r="AE12" i="18"/>
  <c r="AR14" i="12"/>
  <c r="F180" i="22" s="1"/>
  <c r="AG12" i="18"/>
  <c r="AT14" i="12"/>
  <c r="H180" i="22" s="1"/>
  <c r="AD13" i="18"/>
  <c r="AQ15" i="12"/>
  <c r="E181" i="22" s="1"/>
  <c r="AF13" i="18"/>
  <c r="AS15" i="12"/>
  <c r="G181" i="22" s="1"/>
  <c r="AC14" i="18"/>
  <c r="AP16" i="12"/>
  <c r="D182" i="22" s="1"/>
  <c r="AE14" i="18"/>
  <c r="AR16" i="12"/>
  <c r="F182" i="22" s="1"/>
  <c r="AG14" i="18"/>
  <c r="AT16" i="12"/>
  <c r="H182" i="22" s="1"/>
  <c r="AD15" i="18"/>
  <c r="AQ17" i="12"/>
  <c r="E183" i="22" s="1"/>
  <c r="AF15" i="18"/>
  <c r="AS17" i="12"/>
  <c r="G183" i="22" s="1"/>
  <c r="AC16" i="18"/>
  <c r="AP18" i="12"/>
  <c r="D184" i="22" s="1"/>
  <c r="AE16" i="18"/>
  <c r="AR18" i="12"/>
  <c r="F184" i="22" s="1"/>
  <c r="AG16" i="18"/>
  <c r="AT18" i="12"/>
  <c r="H184" i="22" s="1"/>
  <c r="AD17" i="18"/>
  <c r="AQ19" i="12"/>
  <c r="E185" i="22" s="1"/>
  <c r="AF17" i="18"/>
  <c r="AS19" i="12"/>
  <c r="G185" i="22" s="1"/>
  <c r="AC18" i="18"/>
  <c r="AP20" i="12"/>
  <c r="D186" i="22" s="1"/>
  <c r="AE18" i="18"/>
  <c r="AR20" i="12"/>
  <c r="F186" i="22" s="1"/>
  <c r="AG18" i="18"/>
  <c r="AT20" i="12"/>
  <c r="H186" i="22" s="1"/>
  <c r="AD19" i="18"/>
  <c r="AQ21" i="12"/>
  <c r="E187" i="22" s="1"/>
  <c r="AF19" i="18"/>
  <c r="AS21" i="12"/>
  <c r="G187" i="22" s="1"/>
  <c r="AC21" i="18"/>
  <c r="AP23" i="12"/>
  <c r="D189" i="22" s="1"/>
  <c r="AE21" i="18"/>
  <c r="AR23" i="12"/>
  <c r="F189" i="22" s="1"/>
  <c r="AG21" i="18"/>
  <c r="AT23" i="12"/>
  <c r="H189" i="22" s="1"/>
  <c r="AD22" i="18"/>
  <c r="AQ24" i="12"/>
  <c r="E190" i="22" s="1"/>
  <c r="AF22" i="18"/>
  <c r="AS24" i="12"/>
  <c r="G190" i="22" s="1"/>
  <c r="AC23" i="18"/>
  <c r="AP25" i="12"/>
  <c r="D191" i="22" s="1"/>
  <c r="AE23" i="18"/>
  <c r="AR25" i="12"/>
  <c r="F191" i="22" s="1"/>
  <c r="AG23" i="18"/>
  <c r="AT25" i="12"/>
  <c r="H191" i="22" s="1"/>
  <c r="AD24" i="18"/>
  <c r="AQ26" i="12"/>
  <c r="E192" i="22" s="1"/>
  <c r="AF24" i="18"/>
  <c r="AS26" i="12"/>
  <c r="G192" i="22" s="1"/>
  <c r="AC25" i="18"/>
  <c r="AP27" i="12"/>
  <c r="D193" i="22" s="1"/>
  <c r="AE25" i="18"/>
  <c r="AR27" i="12"/>
  <c r="F193" i="22" s="1"/>
  <c r="AG25" i="18"/>
  <c r="AT27" i="12"/>
  <c r="H193" i="22" s="1"/>
  <c r="AD26" i="18"/>
  <c r="AQ28" i="12"/>
  <c r="E194" i="22" s="1"/>
  <c r="AF26" i="18"/>
  <c r="AS28" i="12"/>
  <c r="G194" i="22" s="1"/>
  <c r="AC27" i="18"/>
  <c r="AP29" i="12"/>
  <c r="D195" i="22" s="1"/>
  <c r="AE27" i="18"/>
  <c r="AR29" i="12"/>
  <c r="F195" i="22" s="1"/>
  <c r="AG27" i="18"/>
  <c r="AT29" i="12"/>
  <c r="H195" i="22" s="1"/>
  <c r="AD28" i="18"/>
  <c r="AQ30" i="12"/>
  <c r="E196" i="22" s="1"/>
  <c r="AF28" i="18"/>
  <c r="AS30" i="12"/>
  <c r="G196" i="22" s="1"/>
  <c r="AC29" i="18"/>
  <c r="AP31" i="12"/>
  <c r="D197" i="22" s="1"/>
  <c r="AE29" i="18"/>
  <c r="AR31" i="12"/>
  <c r="F197" i="22" s="1"/>
  <c r="AG29" i="18"/>
  <c r="AT31" i="12"/>
  <c r="H197" i="22" s="1"/>
  <c r="AD30" i="18"/>
  <c r="AQ32" i="12"/>
  <c r="E198" i="22" s="1"/>
  <c r="AF30" i="18"/>
  <c r="AS32" i="12"/>
  <c r="G198" i="22" s="1"/>
  <c r="AC31" i="18"/>
  <c r="AP33" i="12"/>
  <c r="D199" i="22" s="1"/>
  <c r="AE31" i="18"/>
  <c r="AR33" i="12"/>
  <c r="F199" i="22" s="1"/>
  <c r="AG31" i="18"/>
  <c r="AT33" i="12"/>
  <c r="H199" i="22" s="1"/>
  <c r="AS5" i="11"/>
  <c r="G204" i="22" s="1"/>
  <c r="AH4" i="18"/>
  <c r="AP6" i="11"/>
  <c r="D205" i="22" s="1"/>
  <c r="AJ4" i="18"/>
  <c r="AR6" i="11"/>
  <c r="F205" i="22" s="1"/>
  <c r="AL4" i="18"/>
  <c r="AT6" i="11"/>
  <c r="H205" i="22" s="1"/>
  <c r="AI7" i="18"/>
  <c r="AQ9" i="11"/>
  <c r="E208" i="22" s="1"/>
  <c r="AK7" i="18"/>
  <c r="AS9" i="11"/>
  <c r="G208" i="22" s="1"/>
  <c r="AH8" i="18"/>
  <c r="AP10" i="11"/>
  <c r="D209" i="22" s="1"/>
  <c r="AJ8" i="18"/>
  <c r="AR10" i="11"/>
  <c r="F209" i="22" s="1"/>
  <c r="AL8" i="18"/>
  <c r="AT10" i="11"/>
  <c r="H209" i="22" s="1"/>
  <c r="AI9" i="18"/>
  <c r="AQ11" i="11"/>
  <c r="E210" i="22" s="1"/>
  <c r="AK9" i="18"/>
  <c r="AS11" i="11"/>
  <c r="G210" i="22" s="1"/>
  <c r="AH10" i="18"/>
  <c r="AP12" i="11"/>
  <c r="D211" i="22" s="1"/>
  <c r="AJ10" i="18"/>
  <c r="AR12" i="11"/>
  <c r="F211" i="22" s="1"/>
  <c r="AL10" i="18"/>
  <c r="AT12" i="11"/>
  <c r="H211" i="22" s="1"/>
  <c r="AI11" i="18"/>
  <c r="AQ13" i="11"/>
  <c r="E212" i="22" s="1"/>
  <c r="AK11" i="18"/>
  <c r="AS13" i="11"/>
  <c r="G212" i="22" s="1"/>
  <c r="AH12" i="18"/>
  <c r="AP14" i="11"/>
  <c r="D213" i="22" s="1"/>
  <c r="AJ12" i="18"/>
  <c r="AR14" i="11"/>
  <c r="F213" i="22" s="1"/>
  <c r="AL12" i="18"/>
  <c r="AT14" i="11"/>
  <c r="H213" i="22" s="1"/>
  <c r="AI13" i="18"/>
  <c r="AQ15" i="11"/>
  <c r="E214" i="22" s="1"/>
  <c r="AK13" i="18"/>
  <c r="AS15" i="11"/>
  <c r="G214" i="22" s="1"/>
  <c r="AH14" i="18"/>
  <c r="AP16" i="11"/>
  <c r="D215" i="22" s="1"/>
  <c r="AJ14" i="18"/>
  <c r="AR16" i="11"/>
  <c r="F215" i="22" s="1"/>
  <c r="AL14" i="18"/>
  <c r="AT16" i="11"/>
  <c r="H215" i="22" s="1"/>
  <c r="AI15" i="18"/>
  <c r="AQ17" i="11"/>
  <c r="E216" i="22" s="1"/>
  <c r="AK15" i="18"/>
  <c r="AS17" i="11"/>
  <c r="G216" i="22" s="1"/>
  <c r="AH16" i="18"/>
  <c r="AP18" i="11"/>
  <c r="D217" i="22" s="1"/>
  <c r="AJ16" i="18"/>
  <c r="AR18" i="11"/>
  <c r="F217" i="22" s="1"/>
  <c r="AL16" i="18"/>
  <c r="AT18" i="11"/>
  <c r="H217" i="22" s="1"/>
  <c r="AI17" i="18"/>
  <c r="AQ19" i="11"/>
  <c r="E218" i="22" s="1"/>
  <c r="AK17" i="18"/>
  <c r="AS19" i="11"/>
  <c r="G218" i="22" s="1"/>
  <c r="AH18" i="18"/>
  <c r="AP20" i="11"/>
  <c r="D219" i="22" s="1"/>
  <c r="AJ18" i="18"/>
  <c r="AR20" i="11"/>
  <c r="F219" i="22" s="1"/>
  <c r="AL18" i="18"/>
  <c r="AT20" i="11"/>
  <c r="H219" i="22" s="1"/>
  <c r="AI19" i="18"/>
  <c r="AQ21" i="11"/>
  <c r="E220" i="22" s="1"/>
  <c r="AK19" i="18"/>
  <c r="AS21" i="11"/>
  <c r="G220" i="22" s="1"/>
  <c r="AH21" i="18"/>
  <c r="AP23" i="11"/>
  <c r="D222" i="22" s="1"/>
  <c r="AJ21" i="18"/>
  <c r="AR23" i="11"/>
  <c r="F222" i="22" s="1"/>
  <c r="AL21" i="18"/>
  <c r="AT23" i="11"/>
  <c r="H222" i="22" s="1"/>
  <c r="AI22" i="18"/>
  <c r="AQ24" i="11"/>
  <c r="E223" i="22" s="1"/>
  <c r="AK22" i="18"/>
  <c r="AS24" i="11"/>
  <c r="G223" i="22" s="1"/>
  <c r="AH23" i="18"/>
  <c r="AP25" i="11"/>
  <c r="D224" i="22" s="1"/>
  <c r="AJ23" i="18"/>
  <c r="AR25" i="11"/>
  <c r="F224" i="22" s="1"/>
  <c r="AL23" i="18"/>
  <c r="AT25" i="11"/>
  <c r="H224" i="22" s="1"/>
  <c r="AI24" i="18"/>
  <c r="AQ26" i="11"/>
  <c r="E225" i="22" s="1"/>
  <c r="AK24" i="18"/>
  <c r="AS26" i="11"/>
  <c r="G225" i="22" s="1"/>
  <c r="AH25" i="18"/>
  <c r="AP27" i="11"/>
  <c r="D226" i="22" s="1"/>
  <c r="AJ25" i="18"/>
  <c r="AR27" i="11"/>
  <c r="F226" i="22" s="1"/>
  <c r="AL25" i="18"/>
  <c r="AT27" i="11"/>
  <c r="H226" i="22" s="1"/>
  <c r="AI26" i="18"/>
  <c r="AQ28" i="11"/>
  <c r="E227" i="22" s="1"/>
  <c r="AK26" i="18"/>
  <c r="AS28" i="11"/>
  <c r="G227" i="22" s="1"/>
  <c r="AH27" i="18"/>
  <c r="AP29" i="11"/>
  <c r="D228" i="22" s="1"/>
  <c r="AJ27" i="18"/>
  <c r="AR29" i="11"/>
  <c r="F228" i="22" s="1"/>
  <c r="AL27" i="18"/>
  <c r="AT29" i="11"/>
  <c r="H228" i="22" s="1"/>
  <c r="AI28" i="18"/>
  <c r="AQ30" i="11"/>
  <c r="E229" i="22" s="1"/>
  <c r="AK28" i="18"/>
  <c r="AS30" i="11"/>
  <c r="G229" i="22" s="1"/>
  <c r="AH29" i="18"/>
  <c r="AP31" i="11"/>
  <c r="D230" i="22" s="1"/>
  <c r="AJ29" i="18"/>
  <c r="AR31" i="11"/>
  <c r="F230" i="22" s="1"/>
  <c r="AL29" i="18"/>
  <c r="AT31" i="11"/>
  <c r="H230" i="22" s="1"/>
  <c r="AI30" i="18"/>
  <c r="AQ32" i="11"/>
  <c r="E231" i="22" s="1"/>
  <c r="AK30" i="18"/>
  <c r="AS32" i="11"/>
  <c r="G231" i="22" s="1"/>
  <c r="AH31" i="18"/>
  <c r="AP33" i="11"/>
  <c r="D232" i="22" s="1"/>
  <c r="AJ31" i="18"/>
  <c r="AR33" i="11"/>
  <c r="F232" i="22" s="1"/>
  <c r="AL31" i="18"/>
  <c r="AT33" i="11"/>
  <c r="H232" i="22" s="1"/>
  <c r="K20" i="18"/>
  <c r="AR22" i="16"/>
  <c r="F56" i="22" s="1"/>
  <c r="AP22" i="16"/>
  <c r="D56" i="22" s="1"/>
  <c r="Q20" i="18"/>
  <c r="AS22" i="15"/>
  <c r="G89" i="22" s="1"/>
  <c r="AQ22" i="15"/>
  <c r="E89" i="22" s="1"/>
  <c r="AR8" i="15"/>
  <c r="F75" i="22" s="1"/>
  <c r="AP8" i="15"/>
  <c r="D75" i="22" s="1"/>
  <c r="AQ7" i="15"/>
  <c r="E74" i="22" s="1"/>
  <c r="K6" i="18"/>
  <c r="AR8" i="16"/>
  <c r="F42" i="22" s="1"/>
  <c r="AP8" i="16"/>
  <c r="D42" i="22" s="1"/>
  <c r="L5" i="18"/>
  <c r="AS7" i="16"/>
  <c r="G41" i="22" s="1"/>
  <c r="AQ7" i="16"/>
  <c r="E41" i="22" s="1"/>
  <c r="U6" i="18"/>
  <c r="AR8" i="14"/>
  <c r="F108" i="22" s="1"/>
  <c r="AP8" i="14"/>
  <c r="D108" i="22" s="1"/>
  <c r="V5" i="18"/>
  <c r="AS7" i="14"/>
  <c r="G107" i="22" s="1"/>
  <c r="AQ7" i="14"/>
  <c r="E107" i="22" s="1"/>
  <c r="AB6" i="18"/>
  <c r="AT8" i="13"/>
  <c r="H141" i="22" s="1"/>
  <c r="Z6" i="18"/>
  <c r="AR8" i="13"/>
  <c r="F141" i="22" s="1"/>
  <c r="X6" i="18"/>
  <c r="AP8" i="13"/>
  <c r="D141" i="22" s="1"/>
  <c r="AA5" i="18"/>
  <c r="AS7" i="13"/>
  <c r="G140" i="22" s="1"/>
  <c r="Y5" i="18"/>
  <c r="AQ7" i="13"/>
  <c r="E140" i="22" s="1"/>
  <c r="AE6" i="18"/>
  <c r="AR8" i="12"/>
  <c r="F174" i="22" s="1"/>
  <c r="AP8" i="12"/>
  <c r="D174" i="22" s="1"/>
  <c r="AF5" i="18"/>
  <c r="AS7" i="12"/>
  <c r="G173" i="22" s="1"/>
  <c r="AQ7" i="12"/>
  <c r="E173" i="22" s="1"/>
  <c r="AJ6" i="18"/>
  <c r="AR8" i="11"/>
  <c r="F207" i="22" s="1"/>
  <c r="AH6" i="18"/>
  <c r="AP8" i="11"/>
  <c r="D207" i="22" s="1"/>
  <c r="AK5" i="18"/>
  <c r="AS7" i="11"/>
  <c r="G206" i="22" s="1"/>
  <c r="AQ7" i="11"/>
  <c r="E206" i="22" s="1"/>
  <c r="AK20" i="18"/>
  <c r="AS22" i="11"/>
  <c r="G221" i="22" s="1"/>
  <c r="AI20" i="18"/>
  <c r="AQ22" i="11"/>
  <c r="E221" i="22" s="1"/>
  <c r="AE20" i="18"/>
  <c r="AR22" i="12"/>
  <c r="F188" i="22" s="1"/>
  <c r="AC20" i="18"/>
  <c r="AP22" i="12"/>
  <c r="D188" i="22" s="1"/>
  <c r="AA20" i="18"/>
  <c r="AS22" i="13"/>
  <c r="G155" i="22" s="1"/>
  <c r="AQ22" i="13"/>
  <c r="E155" i="22" s="1"/>
  <c r="U20" i="18"/>
  <c r="AR22" i="14"/>
  <c r="F122" i="22" s="1"/>
  <c r="S20" i="18"/>
  <c r="AP22" i="14"/>
  <c r="D122" i="22" s="1"/>
  <c r="I4" i="18"/>
  <c r="AP6" i="16"/>
  <c r="D40" i="22" s="1"/>
  <c r="M4" i="18"/>
  <c r="AT6" i="16"/>
  <c r="H40" i="22" s="1"/>
  <c r="L7" i="18"/>
  <c r="AS9" i="16"/>
  <c r="G43" i="22" s="1"/>
  <c r="K8" i="18"/>
  <c r="AR10" i="16"/>
  <c r="F44" i="22" s="1"/>
  <c r="J9" i="18"/>
  <c r="AQ11" i="16"/>
  <c r="E45" i="22" s="1"/>
  <c r="L9" i="18"/>
  <c r="AS11" i="16"/>
  <c r="G45" i="22" s="1"/>
  <c r="K10" i="18"/>
  <c r="AR12" i="16"/>
  <c r="F46" i="22" s="1"/>
  <c r="J11" i="18"/>
  <c r="AQ13" i="16"/>
  <c r="E47" i="22" s="1"/>
  <c r="I12" i="18"/>
  <c r="AP14" i="16"/>
  <c r="D48" i="22" s="1"/>
  <c r="M12" i="18"/>
  <c r="AT14" i="16"/>
  <c r="H48" i="22" s="1"/>
  <c r="L13" i="18"/>
  <c r="AS15" i="16"/>
  <c r="G49" i="22" s="1"/>
  <c r="K14" i="18"/>
  <c r="AR16" i="16"/>
  <c r="F50" i="22" s="1"/>
  <c r="J15" i="18"/>
  <c r="AQ17" i="16"/>
  <c r="E51" i="22" s="1"/>
  <c r="I16" i="18"/>
  <c r="AP18" i="16"/>
  <c r="D52" i="22" s="1"/>
  <c r="M16" i="18"/>
  <c r="AT18" i="16"/>
  <c r="H52" i="22" s="1"/>
  <c r="L17" i="18"/>
  <c r="AS19" i="16"/>
  <c r="G53" i="22" s="1"/>
  <c r="I18" i="18"/>
  <c r="AP20" i="16"/>
  <c r="D54" i="22" s="1"/>
  <c r="M18" i="18"/>
  <c r="AT20" i="16"/>
  <c r="H54" i="22" s="1"/>
  <c r="L19" i="18"/>
  <c r="AS21" i="16"/>
  <c r="G55" i="22" s="1"/>
  <c r="K21" i="18"/>
  <c r="AR23" i="16"/>
  <c r="F57" i="22" s="1"/>
  <c r="J22" i="18"/>
  <c r="AQ24" i="16"/>
  <c r="E58" i="22" s="1"/>
  <c r="I23" i="18"/>
  <c r="AP25" i="16"/>
  <c r="D59" i="22" s="1"/>
  <c r="K23" i="18"/>
  <c r="AR25" i="16"/>
  <c r="F59" i="22" s="1"/>
  <c r="L24" i="18"/>
  <c r="AS26" i="16"/>
  <c r="G60" i="22" s="1"/>
  <c r="K25" i="18"/>
  <c r="AR27" i="16"/>
  <c r="F61" i="22" s="1"/>
  <c r="M25" i="18"/>
  <c r="AT27" i="16"/>
  <c r="H61" i="22" s="1"/>
  <c r="L26" i="18"/>
  <c r="AS28" i="16"/>
  <c r="G62" i="22" s="1"/>
  <c r="K27" i="18"/>
  <c r="AR29" i="16"/>
  <c r="F63" i="22" s="1"/>
  <c r="M27" i="18"/>
  <c r="AT29" i="16"/>
  <c r="H63" i="22" s="1"/>
  <c r="L28" i="18"/>
  <c r="AS30" i="16"/>
  <c r="G64" i="22" s="1"/>
  <c r="I29" i="18"/>
  <c r="AP31" i="16"/>
  <c r="D65" i="22" s="1"/>
  <c r="M29" i="18"/>
  <c r="AT31" i="16"/>
  <c r="H65" i="22" s="1"/>
  <c r="J30" i="18"/>
  <c r="AQ32" i="16"/>
  <c r="E66" i="22" s="1"/>
  <c r="I31" i="18"/>
  <c r="AP33" i="16"/>
  <c r="D67" i="22" s="1"/>
  <c r="AP5" i="16"/>
  <c r="D39" i="22" s="1"/>
  <c r="AR5" i="16"/>
  <c r="F39" i="22" s="1"/>
  <c r="AT5" i="16"/>
  <c r="H39" i="22" s="1"/>
  <c r="J4" i="18"/>
  <c r="AQ6" i="16"/>
  <c r="E40" i="22" s="1"/>
  <c r="L4" i="18"/>
  <c r="AS6" i="16"/>
  <c r="G40" i="22" s="1"/>
  <c r="I7" i="18"/>
  <c r="AP9" i="16"/>
  <c r="D43" i="22" s="1"/>
  <c r="K7" i="18"/>
  <c r="AR9" i="16"/>
  <c r="F43" i="22" s="1"/>
  <c r="M7" i="18"/>
  <c r="AT9" i="16"/>
  <c r="H43" i="22" s="1"/>
  <c r="J8" i="18"/>
  <c r="AQ10" i="16"/>
  <c r="E44" i="22" s="1"/>
  <c r="L8" i="18"/>
  <c r="AS10" i="16"/>
  <c r="G44" i="22" s="1"/>
  <c r="I9" i="18"/>
  <c r="AP11" i="16"/>
  <c r="D45" i="22" s="1"/>
  <c r="K9" i="18"/>
  <c r="AR11" i="16"/>
  <c r="F45" i="22" s="1"/>
  <c r="M9" i="18"/>
  <c r="AT11" i="16"/>
  <c r="H45" i="22" s="1"/>
  <c r="J10" i="18"/>
  <c r="AQ12" i="16"/>
  <c r="E46" i="22" s="1"/>
  <c r="L10" i="18"/>
  <c r="AS12" i="16"/>
  <c r="G46" i="22" s="1"/>
  <c r="I11" i="18"/>
  <c r="AP13" i="16"/>
  <c r="D47" i="22" s="1"/>
  <c r="K11" i="18"/>
  <c r="AR13" i="16"/>
  <c r="F47" i="22" s="1"/>
  <c r="M11" i="18"/>
  <c r="AT13" i="16"/>
  <c r="H47" i="22" s="1"/>
  <c r="J12" i="18"/>
  <c r="AQ14" i="16"/>
  <c r="E48" i="22" s="1"/>
  <c r="L12" i="18"/>
  <c r="AS14" i="16"/>
  <c r="G48" i="22" s="1"/>
  <c r="I13" i="18"/>
  <c r="AP15" i="16"/>
  <c r="D49" i="22" s="1"/>
  <c r="K13" i="18"/>
  <c r="AR15" i="16"/>
  <c r="F49" i="22" s="1"/>
  <c r="M13" i="18"/>
  <c r="AT15" i="16"/>
  <c r="H49" i="22" s="1"/>
  <c r="J14" i="18"/>
  <c r="AQ16" i="16"/>
  <c r="E50" i="22" s="1"/>
  <c r="L14" i="18"/>
  <c r="AS16" i="16"/>
  <c r="G50" i="22" s="1"/>
  <c r="I15" i="18"/>
  <c r="AP17" i="16"/>
  <c r="D51" i="22" s="1"/>
  <c r="K15" i="18"/>
  <c r="AR17" i="16"/>
  <c r="F51" i="22" s="1"/>
  <c r="M15" i="18"/>
  <c r="AT17" i="16"/>
  <c r="H51" i="22" s="1"/>
  <c r="J16" i="18"/>
  <c r="AQ18" i="16"/>
  <c r="E52" i="22" s="1"/>
  <c r="L16" i="18"/>
  <c r="AS18" i="16"/>
  <c r="G52" i="22" s="1"/>
  <c r="I17" i="18"/>
  <c r="AP19" i="16"/>
  <c r="D53" i="22" s="1"/>
  <c r="K17" i="18"/>
  <c r="AR19" i="16"/>
  <c r="F53" i="22" s="1"/>
  <c r="M17" i="18"/>
  <c r="AT19" i="16"/>
  <c r="H53" i="22" s="1"/>
  <c r="J18" i="18"/>
  <c r="AQ20" i="16"/>
  <c r="E54" i="22" s="1"/>
  <c r="L18" i="18"/>
  <c r="AS20" i="16"/>
  <c r="G54" i="22" s="1"/>
  <c r="I19" i="18"/>
  <c r="AP21" i="16"/>
  <c r="D55" i="22" s="1"/>
  <c r="K19" i="18"/>
  <c r="AR21" i="16"/>
  <c r="F55" i="22" s="1"/>
  <c r="M19" i="18"/>
  <c r="AT21" i="16"/>
  <c r="H55" i="22" s="1"/>
  <c r="J21" i="18"/>
  <c r="AQ23" i="16"/>
  <c r="E57" i="22" s="1"/>
  <c r="L21" i="18"/>
  <c r="AS23" i="16"/>
  <c r="G57" i="22" s="1"/>
  <c r="I22" i="18"/>
  <c r="AP24" i="16"/>
  <c r="D58" i="22" s="1"/>
  <c r="K22" i="18"/>
  <c r="AR24" i="16"/>
  <c r="F58" i="22" s="1"/>
  <c r="M22" i="18"/>
  <c r="AT24" i="16"/>
  <c r="H58" i="22" s="1"/>
  <c r="J23" i="18"/>
  <c r="AQ25" i="16"/>
  <c r="E59" i="22" s="1"/>
  <c r="L23" i="18"/>
  <c r="AS25" i="16"/>
  <c r="G59" i="22" s="1"/>
  <c r="I24" i="18"/>
  <c r="AP26" i="16"/>
  <c r="D60" i="22" s="1"/>
  <c r="K24" i="18"/>
  <c r="AR26" i="16"/>
  <c r="F60" i="22" s="1"/>
  <c r="M24" i="18"/>
  <c r="AT26" i="16"/>
  <c r="H60" i="22" s="1"/>
  <c r="J25" i="18"/>
  <c r="AQ27" i="16"/>
  <c r="E61" i="22" s="1"/>
  <c r="L25" i="18"/>
  <c r="AS27" i="16"/>
  <c r="G61" i="22" s="1"/>
  <c r="I26" i="18"/>
  <c r="AP28" i="16"/>
  <c r="D62" i="22" s="1"/>
  <c r="K26" i="18"/>
  <c r="AR28" i="16"/>
  <c r="F62" i="22" s="1"/>
  <c r="M26" i="18"/>
  <c r="AT28" i="16"/>
  <c r="H62" i="22" s="1"/>
  <c r="J27" i="18"/>
  <c r="AQ29" i="16"/>
  <c r="E63" i="22" s="1"/>
  <c r="L27" i="18"/>
  <c r="AS29" i="16"/>
  <c r="G63" i="22" s="1"/>
  <c r="I28" i="18"/>
  <c r="AP30" i="16"/>
  <c r="D64" i="22" s="1"/>
  <c r="K28" i="18"/>
  <c r="AR30" i="16"/>
  <c r="F64" i="22" s="1"/>
  <c r="M28" i="18"/>
  <c r="AT30" i="16"/>
  <c r="H64" i="22" s="1"/>
  <c r="J29" i="18"/>
  <c r="AQ31" i="16"/>
  <c r="E65" i="22" s="1"/>
  <c r="L29" i="18"/>
  <c r="AS31" i="16"/>
  <c r="G65" i="22" s="1"/>
  <c r="I30" i="18"/>
  <c r="AP32" i="16"/>
  <c r="D66" i="22" s="1"/>
  <c r="K30" i="18"/>
  <c r="AR32" i="16"/>
  <c r="F66" i="22" s="1"/>
  <c r="M30" i="18"/>
  <c r="AT32" i="16"/>
  <c r="H66" i="22" s="1"/>
  <c r="J31" i="18"/>
  <c r="AQ33" i="16"/>
  <c r="E67" i="22" s="1"/>
  <c r="L31" i="18"/>
  <c r="AS33" i="16"/>
  <c r="G67" i="22" s="1"/>
  <c r="AP5" i="15"/>
  <c r="D72" i="22" s="1"/>
  <c r="AR5" i="15"/>
  <c r="F72" i="22" s="1"/>
  <c r="AT5" i="15"/>
  <c r="H72" i="22" s="1"/>
  <c r="O4" i="18"/>
  <c r="AQ6" i="15"/>
  <c r="E73" i="22" s="1"/>
  <c r="Q4" i="18"/>
  <c r="AS6" i="15"/>
  <c r="G73" i="22" s="1"/>
  <c r="N7" i="18"/>
  <c r="AP9" i="15"/>
  <c r="D76" i="22" s="1"/>
  <c r="P7" i="18"/>
  <c r="AR9" i="15"/>
  <c r="F76" i="22" s="1"/>
  <c r="R7" i="18"/>
  <c r="AT9" i="15"/>
  <c r="H76" i="22" s="1"/>
  <c r="O8" i="18"/>
  <c r="AQ10" i="15"/>
  <c r="E77" i="22" s="1"/>
  <c r="Q8" i="18"/>
  <c r="AS10" i="15"/>
  <c r="G77" i="22" s="1"/>
  <c r="N9" i="18"/>
  <c r="AP11" i="15"/>
  <c r="D78" i="22" s="1"/>
  <c r="P9" i="18"/>
  <c r="AR11" i="15"/>
  <c r="F78" i="22" s="1"/>
  <c r="R9" i="18"/>
  <c r="AT11" i="15"/>
  <c r="H78" i="22" s="1"/>
  <c r="O10" i="18"/>
  <c r="AQ12" i="15"/>
  <c r="E79" i="22" s="1"/>
  <c r="Q10" i="18"/>
  <c r="AS12" i="15"/>
  <c r="G79" i="22" s="1"/>
  <c r="N11" i="18"/>
  <c r="AP13" i="15"/>
  <c r="D80" i="22" s="1"/>
  <c r="P11" i="18"/>
  <c r="AR13" i="15"/>
  <c r="F80" i="22" s="1"/>
  <c r="R11" i="18"/>
  <c r="AT13" i="15"/>
  <c r="H80" i="22" s="1"/>
  <c r="O12" i="18"/>
  <c r="AQ14" i="15"/>
  <c r="E81" i="22" s="1"/>
  <c r="Q12" i="18"/>
  <c r="AS14" i="15"/>
  <c r="G81" i="22" s="1"/>
  <c r="N13" i="18"/>
  <c r="AP15" i="15"/>
  <c r="D82" i="22" s="1"/>
  <c r="P13" i="18"/>
  <c r="AR15" i="15"/>
  <c r="F82" i="22" s="1"/>
  <c r="R13" i="18"/>
  <c r="AT15" i="15"/>
  <c r="H82" i="22" s="1"/>
  <c r="O14" i="18"/>
  <c r="AQ16" i="15"/>
  <c r="E83" i="22" s="1"/>
  <c r="Q14" i="18"/>
  <c r="AS16" i="15"/>
  <c r="G83" i="22" s="1"/>
  <c r="N15" i="18"/>
  <c r="AP17" i="15"/>
  <c r="D84" i="22" s="1"/>
  <c r="P15" i="18"/>
  <c r="AR17" i="15"/>
  <c r="F84" i="22" s="1"/>
  <c r="R15" i="18"/>
  <c r="AT17" i="15"/>
  <c r="H84" i="22" s="1"/>
  <c r="O16" i="18"/>
  <c r="AQ18" i="15"/>
  <c r="E85" i="22" s="1"/>
  <c r="Q16" i="18"/>
  <c r="AS18" i="15"/>
  <c r="G85" i="22" s="1"/>
  <c r="N17" i="18"/>
  <c r="AP19" i="15"/>
  <c r="D86" i="22" s="1"/>
  <c r="P17" i="18"/>
  <c r="AR19" i="15"/>
  <c r="F86" i="22" s="1"/>
  <c r="R17" i="18"/>
  <c r="AT19" i="15"/>
  <c r="H86" i="22" s="1"/>
  <c r="O18" i="18"/>
  <c r="AQ20" i="15"/>
  <c r="E87" i="22" s="1"/>
  <c r="Q18" i="18"/>
  <c r="AS20" i="15"/>
  <c r="G87" i="22" s="1"/>
  <c r="N19" i="18"/>
  <c r="AP21" i="15"/>
  <c r="D88" i="22" s="1"/>
  <c r="P19" i="18"/>
  <c r="AR21" i="15"/>
  <c r="F88" i="22" s="1"/>
  <c r="R19" i="18"/>
  <c r="AT21" i="15"/>
  <c r="H88" i="22" s="1"/>
  <c r="O21" i="18"/>
  <c r="AQ23" i="15"/>
  <c r="E90" i="22" s="1"/>
  <c r="Q21" i="18"/>
  <c r="AS23" i="15"/>
  <c r="G90" i="22" s="1"/>
  <c r="N22" i="18"/>
  <c r="AP24" i="15"/>
  <c r="D91" i="22" s="1"/>
  <c r="P22" i="18"/>
  <c r="AR24" i="15"/>
  <c r="F91" i="22" s="1"/>
  <c r="R22" i="18"/>
  <c r="AT24" i="15"/>
  <c r="H91" i="22" s="1"/>
  <c r="O23" i="18"/>
  <c r="AQ25" i="15"/>
  <c r="E92" i="22" s="1"/>
  <c r="Q23" i="18"/>
  <c r="AS25" i="15"/>
  <c r="G92" i="22" s="1"/>
  <c r="N24" i="18"/>
  <c r="AP26" i="15"/>
  <c r="D93" i="22" s="1"/>
  <c r="P24" i="18"/>
  <c r="AR26" i="15"/>
  <c r="F93" i="22" s="1"/>
  <c r="R24" i="18"/>
  <c r="AT26" i="15"/>
  <c r="H93" i="22" s="1"/>
  <c r="O25" i="18"/>
  <c r="AQ27" i="15"/>
  <c r="E94" i="22" s="1"/>
  <c r="Q25" i="18"/>
  <c r="AS27" i="15"/>
  <c r="G94" i="22" s="1"/>
  <c r="N26" i="18"/>
  <c r="AP28" i="15"/>
  <c r="D95" i="22" s="1"/>
  <c r="P26" i="18"/>
  <c r="AR28" i="15"/>
  <c r="F95" i="22" s="1"/>
  <c r="R26" i="18"/>
  <c r="AT28" i="15"/>
  <c r="H95" i="22" s="1"/>
  <c r="O27" i="18"/>
  <c r="AQ29" i="15"/>
  <c r="E96" i="22" s="1"/>
  <c r="Q27" i="18"/>
  <c r="AS29" i="15"/>
  <c r="G96" i="22" s="1"/>
  <c r="N28" i="18"/>
  <c r="AP30" i="15"/>
  <c r="D97" i="22" s="1"/>
  <c r="P28" i="18"/>
  <c r="AR30" i="15"/>
  <c r="F97" i="22" s="1"/>
  <c r="R28" i="18"/>
  <c r="AT30" i="15"/>
  <c r="H97" i="22" s="1"/>
  <c r="O29" i="18"/>
  <c r="AQ31" i="15"/>
  <c r="E98" i="22" s="1"/>
  <c r="Q29" i="18"/>
  <c r="AS31" i="15"/>
  <c r="G98" i="22" s="1"/>
  <c r="N30" i="18"/>
  <c r="AP32" i="15"/>
  <c r="D99" i="22" s="1"/>
  <c r="P30" i="18"/>
  <c r="AR32" i="15"/>
  <c r="F99" i="22" s="1"/>
  <c r="R30" i="18"/>
  <c r="AT32" i="15"/>
  <c r="H99" i="22" s="1"/>
  <c r="O31" i="18"/>
  <c r="AQ33" i="15"/>
  <c r="E100" i="22" s="1"/>
  <c r="Q31" i="18"/>
  <c r="AS33" i="15"/>
  <c r="G100" i="22" s="1"/>
  <c r="AP5" i="14"/>
  <c r="D105" i="22" s="1"/>
  <c r="AR5" i="14"/>
  <c r="F105" i="22" s="1"/>
  <c r="AT5" i="14"/>
  <c r="H105" i="22" s="1"/>
  <c r="T4" i="18"/>
  <c r="AQ6" i="14"/>
  <c r="E106" i="22" s="1"/>
  <c r="V4" i="18"/>
  <c r="AS6" i="14"/>
  <c r="G106" i="22" s="1"/>
  <c r="S7" i="18"/>
  <c r="AP9" i="14"/>
  <c r="D109" i="22" s="1"/>
  <c r="U7" i="18"/>
  <c r="AR9" i="14"/>
  <c r="F109" i="22" s="1"/>
  <c r="W7" i="18"/>
  <c r="AT9" i="14"/>
  <c r="H109" i="22" s="1"/>
  <c r="T8" i="18"/>
  <c r="AQ10" i="14"/>
  <c r="E110" i="22" s="1"/>
  <c r="V8" i="18"/>
  <c r="AS10" i="14"/>
  <c r="G110" i="22" s="1"/>
  <c r="S9" i="18"/>
  <c r="AP11" i="14"/>
  <c r="D111" i="22" s="1"/>
  <c r="U9" i="18"/>
  <c r="AR11" i="14"/>
  <c r="F111" i="22" s="1"/>
  <c r="W9" i="18"/>
  <c r="AT11" i="14"/>
  <c r="H111" i="22" s="1"/>
  <c r="T10" i="18"/>
  <c r="AQ12" i="14"/>
  <c r="E112" i="22" s="1"/>
  <c r="V10" i="18"/>
  <c r="AS12" i="14"/>
  <c r="G112" i="22" s="1"/>
  <c r="S11" i="18"/>
  <c r="AP13" i="14"/>
  <c r="D113" i="22" s="1"/>
  <c r="U11" i="18"/>
  <c r="AR13" i="14"/>
  <c r="F113" i="22" s="1"/>
  <c r="W11" i="18"/>
  <c r="AT13" i="14"/>
  <c r="H113" i="22" s="1"/>
  <c r="T12" i="18"/>
  <c r="AQ14" i="14"/>
  <c r="E114" i="22" s="1"/>
  <c r="V12" i="18"/>
  <c r="AS14" i="14"/>
  <c r="G114" i="22" s="1"/>
  <c r="S13" i="18"/>
  <c r="AP15" i="14"/>
  <c r="D115" i="22" s="1"/>
  <c r="U13" i="18"/>
  <c r="AR15" i="14"/>
  <c r="F115" i="22" s="1"/>
  <c r="W13" i="18"/>
  <c r="AT15" i="14"/>
  <c r="H115" i="22" s="1"/>
  <c r="T14" i="18"/>
  <c r="AQ16" i="14"/>
  <c r="E116" i="22" s="1"/>
  <c r="V14" i="18"/>
  <c r="AS16" i="14"/>
  <c r="G116" i="22" s="1"/>
  <c r="S15" i="18"/>
  <c r="AP17" i="14"/>
  <c r="D117" i="22" s="1"/>
  <c r="U15" i="18"/>
  <c r="AR17" i="14"/>
  <c r="F117" i="22" s="1"/>
  <c r="W15" i="18"/>
  <c r="AT17" i="14"/>
  <c r="H117" i="22" s="1"/>
  <c r="T16" i="18"/>
  <c r="AQ18" i="14"/>
  <c r="E118" i="22" s="1"/>
  <c r="V16" i="18"/>
  <c r="AS18" i="14"/>
  <c r="G118" i="22" s="1"/>
  <c r="S17" i="18"/>
  <c r="AP19" i="14"/>
  <c r="D119" i="22" s="1"/>
  <c r="U17" i="18"/>
  <c r="AR19" i="14"/>
  <c r="F119" i="22" s="1"/>
  <c r="W17" i="18"/>
  <c r="AT19" i="14"/>
  <c r="H119" i="22" s="1"/>
  <c r="T18" i="18"/>
  <c r="AQ20" i="14"/>
  <c r="E120" i="22" s="1"/>
  <c r="V18" i="18"/>
  <c r="AS20" i="14"/>
  <c r="G120" i="22" s="1"/>
  <c r="S19" i="18"/>
  <c r="AP21" i="14"/>
  <c r="D121" i="22" s="1"/>
  <c r="U19" i="18"/>
  <c r="AR21" i="14"/>
  <c r="F121" i="22" s="1"/>
  <c r="W19" i="18"/>
  <c r="AT21" i="14"/>
  <c r="H121" i="22" s="1"/>
  <c r="T21" i="18"/>
  <c r="AQ23" i="14"/>
  <c r="E123" i="22" s="1"/>
  <c r="V21" i="18"/>
  <c r="AS23" i="14"/>
  <c r="G123" i="22" s="1"/>
  <c r="S22" i="18"/>
  <c r="AP24" i="14"/>
  <c r="D124" i="22" s="1"/>
  <c r="U22" i="18"/>
  <c r="AR24" i="14"/>
  <c r="F124" i="22" s="1"/>
  <c r="W22" i="18"/>
  <c r="AT24" i="14"/>
  <c r="H124" i="22" s="1"/>
  <c r="T23" i="18"/>
  <c r="AQ25" i="14"/>
  <c r="E125" i="22" s="1"/>
  <c r="V23" i="18"/>
  <c r="AS25" i="14"/>
  <c r="G125" i="22" s="1"/>
  <c r="S24" i="18"/>
  <c r="AP26" i="14"/>
  <c r="D126" i="22" s="1"/>
  <c r="U24" i="18"/>
  <c r="AR26" i="14"/>
  <c r="F126" i="22" s="1"/>
  <c r="W24" i="18"/>
  <c r="AT26" i="14"/>
  <c r="H126" i="22" s="1"/>
  <c r="T25" i="18"/>
  <c r="AQ27" i="14"/>
  <c r="E127" i="22" s="1"/>
  <c r="V25" i="18"/>
  <c r="AS27" i="14"/>
  <c r="G127" i="22" s="1"/>
  <c r="S26" i="18"/>
  <c r="AP28" i="14"/>
  <c r="D128" i="22" s="1"/>
  <c r="U26" i="18"/>
  <c r="AR28" i="14"/>
  <c r="F128" i="22" s="1"/>
  <c r="W26" i="18"/>
  <c r="AT28" i="14"/>
  <c r="H128" i="22" s="1"/>
  <c r="T27" i="18"/>
  <c r="AQ29" i="14"/>
  <c r="E129" i="22" s="1"/>
  <c r="V27" i="18"/>
  <c r="AS29" i="14"/>
  <c r="G129" i="22" s="1"/>
  <c r="S28" i="18"/>
  <c r="AP30" i="14"/>
  <c r="D130" i="22" s="1"/>
  <c r="U28" i="18"/>
  <c r="AR30" i="14"/>
  <c r="F130" i="22" s="1"/>
  <c r="W28" i="18"/>
  <c r="AT30" i="14"/>
  <c r="H130" i="22" s="1"/>
  <c r="T29" i="18"/>
  <c r="AQ31" i="14"/>
  <c r="E131" i="22" s="1"/>
  <c r="V29" i="18"/>
  <c r="AS31" i="14"/>
  <c r="G131" i="22" s="1"/>
  <c r="S30" i="18"/>
  <c r="AP32" i="14"/>
  <c r="D132" i="22" s="1"/>
  <c r="U30" i="18"/>
  <c r="AR32" i="14"/>
  <c r="F132" i="22" s="1"/>
  <c r="W30" i="18"/>
  <c r="AT32" i="14"/>
  <c r="H132" i="22" s="1"/>
  <c r="T31" i="18"/>
  <c r="AQ33" i="14"/>
  <c r="E133" i="22" s="1"/>
  <c r="V31" i="18"/>
  <c r="AS33" i="14"/>
  <c r="G133" i="22" s="1"/>
  <c r="AP5" i="13"/>
  <c r="D138" i="22" s="1"/>
  <c r="AR5" i="13"/>
  <c r="F138" i="22" s="1"/>
  <c r="AT5" i="13"/>
  <c r="H138" i="22" s="1"/>
  <c r="Y4" i="18"/>
  <c r="AQ6" i="13"/>
  <c r="E139" i="22" s="1"/>
  <c r="AA4" i="18"/>
  <c r="AS6" i="13"/>
  <c r="G139" i="22" s="1"/>
  <c r="X7" i="18"/>
  <c r="AP9" i="13"/>
  <c r="D142" i="22" s="1"/>
  <c r="Z7" i="18"/>
  <c r="AR9" i="13"/>
  <c r="F142" i="22" s="1"/>
  <c r="AB7" i="18"/>
  <c r="AT9" i="13"/>
  <c r="H142" i="22" s="1"/>
  <c r="Y8" i="18"/>
  <c r="AQ10" i="13"/>
  <c r="E143" i="22" s="1"/>
  <c r="AA8" i="18"/>
  <c r="AS10" i="13"/>
  <c r="G143" i="22" s="1"/>
  <c r="X9" i="18"/>
  <c r="AP11" i="13"/>
  <c r="D144" i="22" s="1"/>
  <c r="Z9" i="18"/>
  <c r="AR11" i="13"/>
  <c r="F144" i="22" s="1"/>
  <c r="AB9" i="18"/>
  <c r="AT11" i="13"/>
  <c r="H144" i="22" s="1"/>
  <c r="Y10" i="18"/>
  <c r="AQ12" i="13"/>
  <c r="E145" i="22" s="1"/>
  <c r="AA10" i="18"/>
  <c r="AS12" i="13"/>
  <c r="G145" i="22" s="1"/>
  <c r="X11" i="18"/>
  <c r="AP13" i="13"/>
  <c r="D146" i="22" s="1"/>
  <c r="Z11" i="18"/>
  <c r="AR13" i="13"/>
  <c r="F146" i="22" s="1"/>
  <c r="AB11" i="18"/>
  <c r="AT13" i="13"/>
  <c r="H146" i="22" s="1"/>
  <c r="Y12" i="18"/>
  <c r="AQ14" i="13"/>
  <c r="E147" i="22" s="1"/>
  <c r="AA12" i="18"/>
  <c r="AS14" i="13"/>
  <c r="G147" i="22" s="1"/>
  <c r="X13" i="18"/>
  <c r="AP15" i="13"/>
  <c r="D148" i="22" s="1"/>
  <c r="Z13" i="18"/>
  <c r="AR15" i="13"/>
  <c r="F148" i="22" s="1"/>
  <c r="AB13" i="18"/>
  <c r="AT15" i="13"/>
  <c r="H148" i="22" s="1"/>
  <c r="Y14" i="18"/>
  <c r="AQ16" i="13"/>
  <c r="E149" i="22" s="1"/>
  <c r="AA14" i="18"/>
  <c r="AS16" i="13"/>
  <c r="G149" i="22" s="1"/>
  <c r="X15" i="18"/>
  <c r="AP17" i="13"/>
  <c r="D150" i="22" s="1"/>
  <c r="Z15" i="18"/>
  <c r="AR17" i="13"/>
  <c r="F150" i="22" s="1"/>
  <c r="AB15" i="18"/>
  <c r="AT17" i="13"/>
  <c r="H150" i="22" s="1"/>
  <c r="Y16" i="18"/>
  <c r="AQ18" i="13"/>
  <c r="E151" i="22" s="1"/>
  <c r="AA16" i="18"/>
  <c r="AS18" i="13"/>
  <c r="G151" i="22" s="1"/>
  <c r="X17" i="18"/>
  <c r="AP19" i="13"/>
  <c r="D152" i="22" s="1"/>
  <c r="Z17" i="18"/>
  <c r="AR19" i="13"/>
  <c r="F152" i="22" s="1"/>
  <c r="AB17" i="18"/>
  <c r="AT19" i="13"/>
  <c r="H152" i="22" s="1"/>
  <c r="Y18" i="18"/>
  <c r="AQ20" i="13"/>
  <c r="E153" i="22" s="1"/>
  <c r="AA18" i="18"/>
  <c r="AS20" i="13"/>
  <c r="G153" i="22" s="1"/>
  <c r="X19" i="18"/>
  <c r="AP21" i="13"/>
  <c r="D154" i="22" s="1"/>
  <c r="Z19" i="18"/>
  <c r="AR21" i="13"/>
  <c r="F154" i="22" s="1"/>
  <c r="AB19" i="18"/>
  <c r="AT21" i="13"/>
  <c r="H154" i="22" s="1"/>
  <c r="Y21" i="18"/>
  <c r="AQ23" i="13"/>
  <c r="E156" i="22" s="1"/>
  <c r="AA21" i="18"/>
  <c r="AS23" i="13"/>
  <c r="G156" i="22" s="1"/>
  <c r="X22" i="18"/>
  <c r="AP24" i="13"/>
  <c r="D157" i="22" s="1"/>
  <c r="Z22" i="18"/>
  <c r="AR24" i="13"/>
  <c r="F157" i="22" s="1"/>
  <c r="AB22" i="18"/>
  <c r="AT24" i="13"/>
  <c r="H157" i="22" s="1"/>
  <c r="Y23" i="18"/>
  <c r="AQ25" i="13"/>
  <c r="E158" i="22" s="1"/>
  <c r="AA23" i="18"/>
  <c r="AS25" i="13"/>
  <c r="G158" i="22" s="1"/>
  <c r="X24" i="18"/>
  <c r="AP26" i="13"/>
  <c r="D159" i="22" s="1"/>
  <c r="Z24" i="18"/>
  <c r="AR26" i="13"/>
  <c r="F159" i="22" s="1"/>
  <c r="AB24" i="18"/>
  <c r="AT26" i="13"/>
  <c r="H159" i="22" s="1"/>
  <c r="Y25" i="18"/>
  <c r="AQ27" i="13"/>
  <c r="E160" i="22" s="1"/>
  <c r="AA25" i="18"/>
  <c r="AS27" i="13"/>
  <c r="G160" i="22" s="1"/>
  <c r="X26" i="18"/>
  <c r="AP28" i="13"/>
  <c r="D161" i="22" s="1"/>
  <c r="Z26" i="18"/>
  <c r="AR28" i="13"/>
  <c r="F161" i="22" s="1"/>
  <c r="AB26" i="18"/>
  <c r="AT28" i="13"/>
  <c r="H161" i="22" s="1"/>
  <c r="Y27" i="18"/>
  <c r="AQ29" i="13"/>
  <c r="E162" i="22" s="1"/>
  <c r="AA27" i="18"/>
  <c r="AS29" i="13"/>
  <c r="G162" i="22" s="1"/>
  <c r="X28" i="18"/>
  <c r="AP30" i="13"/>
  <c r="D163" i="22" s="1"/>
  <c r="Z28" i="18"/>
  <c r="AR30" i="13"/>
  <c r="F163" i="22" s="1"/>
  <c r="AB28" i="18"/>
  <c r="AT30" i="13"/>
  <c r="H163" i="22" s="1"/>
  <c r="Y29" i="18"/>
  <c r="AQ31" i="13"/>
  <c r="E164" i="22" s="1"/>
  <c r="AA29" i="18"/>
  <c r="AS31" i="13"/>
  <c r="G164" i="22" s="1"/>
  <c r="X30" i="18"/>
  <c r="AP32" i="13"/>
  <c r="D165" i="22" s="1"/>
  <c r="Z30" i="18"/>
  <c r="AR32" i="13"/>
  <c r="F165" i="22" s="1"/>
  <c r="AB30" i="18"/>
  <c r="AT32" i="13"/>
  <c r="H165" i="22" s="1"/>
  <c r="Y31" i="18"/>
  <c r="AQ33" i="13"/>
  <c r="E166" i="22" s="1"/>
  <c r="AA31" i="18"/>
  <c r="AS33" i="13"/>
  <c r="G166" i="22" s="1"/>
  <c r="AP5" i="12"/>
  <c r="D171" i="22" s="1"/>
  <c r="AR5" i="12"/>
  <c r="F171" i="22" s="1"/>
  <c r="AT5" i="12"/>
  <c r="H171" i="22" s="1"/>
  <c r="AD4" i="18"/>
  <c r="AQ6" i="12"/>
  <c r="E172" i="22" s="1"/>
  <c r="AF4" i="18"/>
  <c r="AS6" i="12"/>
  <c r="G172" i="22" s="1"/>
  <c r="AC7" i="18"/>
  <c r="AP9" i="12"/>
  <c r="D175" i="22" s="1"/>
  <c r="AE7" i="18"/>
  <c r="AR9" i="12"/>
  <c r="F175" i="22" s="1"/>
  <c r="AG7" i="18"/>
  <c r="AT9" i="12"/>
  <c r="H175" i="22" s="1"/>
  <c r="AD8" i="18"/>
  <c r="AQ10" i="12"/>
  <c r="E176" i="22" s="1"/>
  <c r="AF8" i="18"/>
  <c r="AS10" i="12"/>
  <c r="G176" i="22" s="1"/>
  <c r="AC9" i="18"/>
  <c r="AP11" i="12"/>
  <c r="D177" i="22" s="1"/>
  <c r="AE9" i="18"/>
  <c r="AR11" i="12"/>
  <c r="F177" i="22" s="1"/>
  <c r="AG9" i="18"/>
  <c r="AT11" i="12"/>
  <c r="H177" i="22" s="1"/>
  <c r="AD10" i="18"/>
  <c r="AQ12" i="12"/>
  <c r="E178" i="22" s="1"/>
  <c r="AF10" i="18"/>
  <c r="AS12" i="12"/>
  <c r="G178" i="22" s="1"/>
  <c r="AC11" i="18"/>
  <c r="AP13" i="12"/>
  <c r="D179" i="22" s="1"/>
  <c r="AE11" i="18"/>
  <c r="AR13" i="12"/>
  <c r="F179" i="22" s="1"/>
  <c r="AG11" i="18"/>
  <c r="AT13" i="12"/>
  <c r="H179" i="22" s="1"/>
  <c r="AD12" i="18"/>
  <c r="AQ14" i="12"/>
  <c r="E180" i="22" s="1"/>
  <c r="AF12" i="18"/>
  <c r="AS14" i="12"/>
  <c r="G180" i="22" s="1"/>
  <c r="AC13" i="18"/>
  <c r="AP15" i="12"/>
  <c r="D181" i="22" s="1"/>
  <c r="AE13" i="18"/>
  <c r="AR15" i="12"/>
  <c r="F181" i="22" s="1"/>
  <c r="AG13" i="18"/>
  <c r="AT15" i="12"/>
  <c r="H181" i="22" s="1"/>
  <c r="AD14" i="18"/>
  <c r="AQ16" i="12"/>
  <c r="E182" i="22" s="1"/>
  <c r="AF14" i="18"/>
  <c r="AS16" i="12"/>
  <c r="G182" i="22" s="1"/>
  <c r="AC15" i="18"/>
  <c r="AP17" i="12"/>
  <c r="D183" i="22" s="1"/>
  <c r="AE15" i="18"/>
  <c r="AR17" i="12"/>
  <c r="F183" i="22" s="1"/>
  <c r="AG15" i="18"/>
  <c r="AT17" i="12"/>
  <c r="H183" i="22" s="1"/>
  <c r="AD16" i="18"/>
  <c r="AQ18" i="12"/>
  <c r="E184" i="22" s="1"/>
  <c r="AF16" i="18"/>
  <c r="AS18" i="12"/>
  <c r="G184" i="22" s="1"/>
  <c r="AC17" i="18"/>
  <c r="AP19" i="12"/>
  <c r="D185" i="22" s="1"/>
  <c r="AE17" i="18"/>
  <c r="AR19" i="12"/>
  <c r="F185" i="22" s="1"/>
  <c r="AG17" i="18"/>
  <c r="AT19" i="12"/>
  <c r="H185" i="22" s="1"/>
  <c r="AD18" i="18"/>
  <c r="AQ20" i="12"/>
  <c r="E186" i="22" s="1"/>
  <c r="AF18" i="18"/>
  <c r="AS20" i="12"/>
  <c r="G186" i="22" s="1"/>
  <c r="AC19" i="18"/>
  <c r="AP21" i="12"/>
  <c r="D187" i="22" s="1"/>
  <c r="AE19" i="18"/>
  <c r="AR21" i="12"/>
  <c r="F187" i="22" s="1"/>
  <c r="AG19" i="18"/>
  <c r="AT21" i="12"/>
  <c r="H187" i="22" s="1"/>
  <c r="AD21" i="18"/>
  <c r="AQ23" i="12"/>
  <c r="E189" i="22" s="1"/>
  <c r="AF21" i="18"/>
  <c r="AS23" i="12"/>
  <c r="G189" i="22" s="1"/>
  <c r="AC22" i="18"/>
  <c r="AP24" i="12"/>
  <c r="D190" i="22" s="1"/>
  <c r="AE22" i="18"/>
  <c r="AR24" i="12"/>
  <c r="F190" i="22" s="1"/>
  <c r="AG22" i="18"/>
  <c r="AT24" i="12"/>
  <c r="H190" i="22" s="1"/>
  <c r="AD23" i="18"/>
  <c r="AQ25" i="12"/>
  <c r="E191" i="22" s="1"/>
  <c r="AF23" i="18"/>
  <c r="AS25" i="12"/>
  <c r="G191" i="22" s="1"/>
  <c r="AC24" i="18"/>
  <c r="AP26" i="12"/>
  <c r="D192" i="22" s="1"/>
  <c r="AE24" i="18"/>
  <c r="AR26" i="12"/>
  <c r="F192" i="22" s="1"/>
  <c r="AG24" i="18"/>
  <c r="AT26" i="12"/>
  <c r="H192" i="22" s="1"/>
  <c r="AD25" i="18"/>
  <c r="AQ27" i="12"/>
  <c r="E193" i="22" s="1"/>
  <c r="AF25" i="18"/>
  <c r="AS27" i="12"/>
  <c r="G193" i="22" s="1"/>
  <c r="AC26" i="18"/>
  <c r="AP28" i="12"/>
  <c r="D194" i="22" s="1"/>
  <c r="AE26" i="18"/>
  <c r="AR28" i="12"/>
  <c r="F194" i="22" s="1"/>
  <c r="AG26" i="18"/>
  <c r="AT28" i="12"/>
  <c r="H194" i="22" s="1"/>
  <c r="AD27" i="18"/>
  <c r="AQ29" i="12"/>
  <c r="E195" i="22" s="1"/>
  <c r="AF27" i="18"/>
  <c r="AS29" i="12"/>
  <c r="G195" i="22" s="1"/>
  <c r="AC28" i="18"/>
  <c r="AP30" i="12"/>
  <c r="D196" i="22" s="1"/>
  <c r="AE28" i="18"/>
  <c r="AR30" i="12"/>
  <c r="F196" i="22" s="1"/>
  <c r="AG28" i="18"/>
  <c r="AT30" i="12"/>
  <c r="H196" i="22" s="1"/>
  <c r="AD29" i="18"/>
  <c r="AQ31" i="12"/>
  <c r="E197" i="22" s="1"/>
  <c r="AF29" i="18"/>
  <c r="AS31" i="12"/>
  <c r="G197" i="22" s="1"/>
  <c r="AC30" i="18"/>
  <c r="AP32" i="12"/>
  <c r="D198" i="22" s="1"/>
  <c r="AE30" i="18"/>
  <c r="AR32" i="12"/>
  <c r="F198" i="22" s="1"/>
  <c r="AG30" i="18"/>
  <c r="AT32" i="12"/>
  <c r="H198" i="22" s="1"/>
  <c r="AD31" i="18"/>
  <c r="AQ33" i="12"/>
  <c r="E199" i="22" s="1"/>
  <c r="AF31" i="18"/>
  <c r="AS33" i="12"/>
  <c r="G199" i="22" s="1"/>
  <c r="AP5" i="11"/>
  <c r="D204" i="22" s="1"/>
  <c r="AR5" i="11"/>
  <c r="F204" i="22" s="1"/>
  <c r="AT5" i="11"/>
  <c r="H204" i="22" s="1"/>
  <c r="AI4" i="18"/>
  <c r="AQ6" i="11"/>
  <c r="E205" i="22" s="1"/>
  <c r="AS6" i="11"/>
  <c r="G205" i="22" s="1"/>
  <c r="AH7" i="18"/>
  <c r="AP9" i="11"/>
  <c r="D208" i="22" s="1"/>
  <c r="AJ7" i="18"/>
  <c r="AR9" i="11"/>
  <c r="F208" i="22" s="1"/>
  <c r="AL7" i="18"/>
  <c r="AT9" i="11"/>
  <c r="H208" i="22" s="1"/>
  <c r="AI8" i="18"/>
  <c r="AQ10" i="11"/>
  <c r="E209" i="22" s="1"/>
  <c r="AK8" i="18"/>
  <c r="AS10" i="11"/>
  <c r="G209" i="22" s="1"/>
  <c r="AH9" i="18"/>
  <c r="AP11" i="11"/>
  <c r="D210" i="22" s="1"/>
  <c r="AJ9" i="18"/>
  <c r="AR11" i="11"/>
  <c r="F210" i="22" s="1"/>
  <c r="AL9" i="18"/>
  <c r="AT11" i="11"/>
  <c r="H210" i="22" s="1"/>
  <c r="AI10" i="18"/>
  <c r="AQ12" i="11"/>
  <c r="E211" i="22" s="1"/>
  <c r="AK10" i="18"/>
  <c r="AS12" i="11"/>
  <c r="G211" i="22" s="1"/>
  <c r="AH11" i="18"/>
  <c r="AP13" i="11"/>
  <c r="D212" i="22" s="1"/>
  <c r="AJ11" i="18"/>
  <c r="AR13" i="11"/>
  <c r="F212" i="22" s="1"/>
  <c r="AL11" i="18"/>
  <c r="AT13" i="11"/>
  <c r="H212" i="22" s="1"/>
  <c r="AI12" i="18"/>
  <c r="AQ14" i="11"/>
  <c r="E213" i="22" s="1"/>
  <c r="AK12" i="18"/>
  <c r="AS14" i="11"/>
  <c r="G213" i="22" s="1"/>
  <c r="AH13" i="18"/>
  <c r="AP15" i="11"/>
  <c r="D214" i="22" s="1"/>
  <c r="AJ13" i="18"/>
  <c r="AR15" i="11"/>
  <c r="F214" i="22" s="1"/>
  <c r="AL13" i="18"/>
  <c r="AT15" i="11"/>
  <c r="H214" i="22" s="1"/>
  <c r="AI14" i="18"/>
  <c r="AQ16" i="11"/>
  <c r="E215" i="22" s="1"/>
  <c r="AK14" i="18"/>
  <c r="AS16" i="11"/>
  <c r="G215" i="22" s="1"/>
  <c r="AH15" i="18"/>
  <c r="AP17" i="11"/>
  <c r="D216" i="22" s="1"/>
  <c r="AJ15" i="18"/>
  <c r="AR17" i="11"/>
  <c r="F216" i="22" s="1"/>
  <c r="AL15" i="18"/>
  <c r="AT17" i="11"/>
  <c r="H216" i="22" s="1"/>
  <c r="AI16" i="18"/>
  <c r="AQ18" i="11"/>
  <c r="E217" i="22" s="1"/>
  <c r="AK16" i="18"/>
  <c r="AS18" i="11"/>
  <c r="G217" i="22" s="1"/>
  <c r="AH17" i="18"/>
  <c r="AP19" i="11"/>
  <c r="D218" i="22" s="1"/>
  <c r="AJ17" i="18"/>
  <c r="AR19" i="11"/>
  <c r="F218" i="22" s="1"/>
  <c r="AL17" i="18"/>
  <c r="AT19" i="11"/>
  <c r="H218" i="22" s="1"/>
  <c r="AI18" i="18"/>
  <c r="AQ20" i="11"/>
  <c r="E219" i="22" s="1"/>
  <c r="AK18" i="18"/>
  <c r="AS20" i="11"/>
  <c r="G219" i="22" s="1"/>
  <c r="AH19" i="18"/>
  <c r="AP21" i="11"/>
  <c r="D220" i="22" s="1"/>
  <c r="AJ19" i="18"/>
  <c r="AR21" i="11"/>
  <c r="F220" i="22" s="1"/>
  <c r="AL19" i="18"/>
  <c r="AT21" i="11"/>
  <c r="H220" i="22" s="1"/>
  <c r="AI21" i="18"/>
  <c r="AQ23" i="11"/>
  <c r="E222" i="22" s="1"/>
  <c r="AK21" i="18"/>
  <c r="AS23" i="11"/>
  <c r="G222" i="22" s="1"/>
  <c r="AH22" i="18"/>
  <c r="AP24" i="11"/>
  <c r="D223" i="22" s="1"/>
  <c r="AJ22" i="18"/>
  <c r="AR24" i="11"/>
  <c r="F223" i="22" s="1"/>
  <c r="AL22" i="18"/>
  <c r="AT24" i="11"/>
  <c r="H223" i="22" s="1"/>
  <c r="AI23" i="18"/>
  <c r="AQ25" i="11"/>
  <c r="E224" i="22" s="1"/>
  <c r="AK23" i="18"/>
  <c r="AS25" i="11"/>
  <c r="G224" i="22" s="1"/>
  <c r="AH24" i="18"/>
  <c r="AP26" i="11"/>
  <c r="D225" i="22" s="1"/>
  <c r="AJ24" i="18"/>
  <c r="AR26" i="11"/>
  <c r="F225" i="22" s="1"/>
  <c r="AL24" i="18"/>
  <c r="AT26" i="11"/>
  <c r="H225" i="22" s="1"/>
  <c r="AQ27" i="11"/>
  <c r="E226" i="22" s="1"/>
  <c r="AK25" i="18"/>
  <c r="AS27" i="11"/>
  <c r="G226" i="22" s="1"/>
  <c r="AP28" i="11"/>
  <c r="D227" i="22" s="1"/>
  <c r="AJ26" i="18"/>
  <c r="AR28" i="11"/>
  <c r="F227" i="22" s="1"/>
  <c r="AL26" i="18"/>
  <c r="AT28" i="11"/>
  <c r="H227" i="22" s="1"/>
  <c r="AI27" i="18"/>
  <c r="AQ29" i="11"/>
  <c r="E228" i="22" s="1"/>
  <c r="AK27" i="18"/>
  <c r="AS29" i="11"/>
  <c r="G228" i="22" s="1"/>
  <c r="AP30" i="11"/>
  <c r="D229" i="22" s="1"/>
  <c r="AR30" i="11"/>
  <c r="F229" i="22" s="1"/>
  <c r="AT30" i="11"/>
  <c r="H229" i="22" s="1"/>
  <c r="AQ31" i="11"/>
  <c r="E230" i="22" s="1"/>
  <c r="AS31" i="11"/>
  <c r="G230" i="22" s="1"/>
  <c r="AH30" i="18"/>
  <c r="AP32" i="11"/>
  <c r="D231" i="22" s="1"/>
  <c r="AJ30" i="18"/>
  <c r="AR32" i="11"/>
  <c r="F231" i="22" s="1"/>
  <c r="AL30" i="18"/>
  <c r="AT32" i="11"/>
  <c r="H231" i="22" s="1"/>
  <c r="AI31" i="18"/>
  <c r="AQ33" i="11"/>
  <c r="E232" i="22" s="1"/>
  <c r="AK31" i="18"/>
  <c r="AS33" i="11"/>
  <c r="G232" i="22" s="1"/>
  <c r="AK29" i="18"/>
  <c r="AL28" i="18"/>
  <c r="AH28" i="18"/>
  <c r="AI25" i="18"/>
  <c r="O20" i="18"/>
  <c r="I20" i="18"/>
  <c r="R6" i="18"/>
  <c r="N6" i="18"/>
  <c r="T5" i="18"/>
  <c r="AK4" i="18"/>
  <c r="L20" i="18"/>
  <c r="AS22" i="16"/>
  <c r="G56" i="22" s="1"/>
  <c r="J20" i="18"/>
  <c r="AQ22" i="16"/>
  <c r="E56" i="22" s="1"/>
  <c r="R20" i="18"/>
  <c r="AT22" i="15"/>
  <c r="H89" i="22" s="1"/>
  <c r="P20" i="18"/>
  <c r="AR22" i="15"/>
  <c r="F89" i="22" s="1"/>
  <c r="N20" i="18"/>
  <c r="AP22" i="15"/>
  <c r="D89" i="22" s="1"/>
  <c r="Q6" i="18"/>
  <c r="AS8" i="15"/>
  <c r="G75" i="22" s="1"/>
  <c r="O6" i="18"/>
  <c r="AQ8" i="15"/>
  <c r="E75" i="22" s="1"/>
  <c r="R5" i="18"/>
  <c r="AT7" i="15"/>
  <c r="H74" i="22" s="1"/>
  <c r="AR7" i="15"/>
  <c r="F74" i="22" s="1"/>
  <c r="N5" i="18"/>
  <c r="AP7" i="15"/>
  <c r="D74" i="22" s="1"/>
  <c r="AS8" i="16"/>
  <c r="G42" i="22" s="1"/>
  <c r="J6" i="18"/>
  <c r="AQ8" i="16"/>
  <c r="E42" i="22" s="1"/>
  <c r="AT7" i="16"/>
  <c r="H41" i="22" s="1"/>
  <c r="K5" i="18"/>
  <c r="AR7" i="16"/>
  <c r="F41" i="22" s="1"/>
  <c r="I5" i="18"/>
  <c r="AP7" i="16"/>
  <c r="D41" i="22" s="1"/>
  <c r="V6" i="18"/>
  <c r="AS8" i="14"/>
  <c r="G108" i="22" s="1"/>
  <c r="AQ8" i="14"/>
  <c r="E108" i="22" s="1"/>
  <c r="W5" i="18"/>
  <c r="AT7" i="14"/>
  <c r="H107" i="22" s="1"/>
  <c r="U5" i="18"/>
  <c r="AR7" i="14"/>
  <c r="F107" i="22" s="1"/>
  <c r="S5" i="18"/>
  <c r="AP7" i="14"/>
  <c r="D107" i="22" s="1"/>
  <c r="AA6" i="18"/>
  <c r="AS8" i="13"/>
  <c r="G141" i="22" s="1"/>
  <c r="Y6" i="18"/>
  <c r="AQ8" i="13"/>
  <c r="E141" i="22" s="1"/>
  <c r="AB5" i="18"/>
  <c r="AT7" i="13"/>
  <c r="H140" i="22" s="1"/>
  <c r="Z5" i="18"/>
  <c r="AR7" i="13"/>
  <c r="F140" i="22" s="1"/>
  <c r="X5" i="18"/>
  <c r="AP7" i="13"/>
  <c r="D140" i="22" s="1"/>
  <c r="AF6" i="18"/>
  <c r="AS8" i="12"/>
  <c r="G174" i="22" s="1"/>
  <c r="AQ8" i="12"/>
  <c r="E174" i="22" s="1"/>
  <c r="AG5" i="18"/>
  <c r="AT7" i="12"/>
  <c r="H173" i="22" s="1"/>
  <c r="AR7" i="12"/>
  <c r="F173" i="22" s="1"/>
  <c r="AC5" i="18"/>
  <c r="AP7" i="12"/>
  <c r="D173" i="22" s="1"/>
  <c r="AS8" i="11"/>
  <c r="G207" i="22" s="1"/>
  <c r="AI6" i="18"/>
  <c r="AQ8" i="11"/>
  <c r="E207" i="22" s="1"/>
  <c r="AL5" i="18"/>
  <c r="AT7" i="11"/>
  <c r="H206" i="22" s="1"/>
  <c r="AJ5" i="18"/>
  <c r="AR7" i="11"/>
  <c r="F206" i="22" s="1"/>
  <c r="AH5" i="18"/>
  <c r="AP7" i="11"/>
  <c r="D206" i="22" s="1"/>
  <c r="AL20" i="18"/>
  <c r="AT22" i="11"/>
  <c r="H221" i="22" s="1"/>
  <c r="AJ20" i="18"/>
  <c r="AR22" i="11"/>
  <c r="F221" i="22" s="1"/>
  <c r="AP22" i="11"/>
  <c r="D221" i="22" s="1"/>
  <c r="AF20" i="18"/>
  <c r="AS22" i="12"/>
  <c r="G188" i="22" s="1"/>
  <c r="AQ22" i="12"/>
  <c r="E188" i="22" s="1"/>
  <c r="AB20" i="18"/>
  <c r="AT22" i="13"/>
  <c r="H155" i="22" s="1"/>
  <c r="Z20" i="18"/>
  <c r="AR22" i="13"/>
  <c r="F155" i="22" s="1"/>
  <c r="X20" i="18"/>
  <c r="AP22" i="13"/>
  <c r="D155" i="22" s="1"/>
  <c r="V20" i="18"/>
  <c r="AS22" i="14"/>
  <c r="G122" i="22" s="1"/>
  <c r="T20" i="18"/>
  <c r="AQ22" i="14"/>
  <c r="E122" i="22" s="1"/>
  <c r="E31" i="18"/>
  <c r="AQ33" i="17"/>
  <c r="E34" i="22" s="1"/>
  <c r="G31" i="18"/>
  <c r="AS33" i="17"/>
  <c r="G34" i="22" s="1"/>
  <c r="D31" i="18"/>
  <c r="AP33" i="17"/>
  <c r="D34" i="22" s="1"/>
  <c r="F31" i="18"/>
  <c r="AR33" i="17"/>
  <c r="F34" i="22" s="1"/>
  <c r="H31" i="18"/>
  <c r="AT33" i="17"/>
  <c r="H34" i="22" s="1"/>
  <c r="AP5" i="17"/>
  <c r="D6" i="22" s="1"/>
  <c r="AT5" i="17"/>
  <c r="H6" i="22" s="1"/>
  <c r="AR5" i="17"/>
  <c r="F6" i="22" s="1"/>
  <c r="D4" i="18"/>
  <c r="AP6" i="17"/>
  <c r="D7" i="22" s="1"/>
  <c r="F4" i="18"/>
  <c r="AR6" i="17"/>
  <c r="F7" i="22" s="1"/>
  <c r="H4" i="18"/>
  <c r="AT6" i="17"/>
  <c r="H7" i="22" s="1"/>
  <c r="E7" i="18"/>
  <c r="AQ9" i="17"/>
  <c r="E10" i="22" s="1"/>
  <c r="G7" i="18"/>
  <c r="AS9" i="17"/>
  <c r="G10" i="22" s="1"/>
  <c r="D8" i="18"/>
  <c r="AP10" i="17"/>
  <c r="D11" i="22" s="1"/>
  <c r="F8" i="18"/>
  <c r="AR10" i="17"/>
  <c r="F11" i="22" s="1"/>
  <c r="H8" i="18"/>
  <c r="AT10" i="17"/>
  <c r="H11" i="22" s="1"/>
  <c r="E9" i="18"/>
  <c r="AQ11" i="17"/>
  <c r="E12" i="22" s="1"/>
  <c r="G9" i="18"/>
  <c r="AS11" i="17"/>
  <c r="G12" i="22" s="1"/>
  <c r="D10" i="18"/>
  <c r="AP12" i="17"/>
  <c r="D13" i="22" s="1"/>
  <c r="F10" i="18"/>
  <c r="AR12" i="17"/>
  <c r="F13" i="22" s="1"/>
  <c r="H10" i="18"/>
  <c r="AT12" i="17"/>
  <c r="H13" i="22" s="1"/>
  <c r="E11" i="18"/>
  <c r="AQ13" i="17"/>
  <c r="E14" i="22" s="1"/>
  <c r="G11" i="18"/>
  <c r="AS13" i="17"/>
  <c r="G14" i="22" s="1"/>
  <c r="D12" i="18"/>
  <c r="AP14" i="17"/>
  <c r="D15" i="22" s="1"/>
  <c r="F12" i="18"/>
  <c r="AR14" i="17"/>
  <c r="F15" i="22" s="1"/>
  <c r="H12" i="18"/>
  <c r="AT14" i="17"/>
  <c r="H15" i="22" s="1"/>
  <c r="E13" i="18"/>
  <c r="AQ15" i="17"/>
  <c r="E16" i="22" s="1"/>
  <c r="G13" i="18"/>
  <c r="AS15" i="17"/>
  <c r="G16" i="22" s="1"/>
  <c r="D14" i="18"/>
  <c r="AP16" i="17"/>
  <c r="D17" i="22" s="1"/>
  <c r="F14" i="18"/>
  <c r="AR16" i="17"/>
  <c r="F17" i="22" s="1"/>
  <c r="H14" i="18"/>
  <c r="AT16" i="17"/>
  <c r="H17" i="22" s="1"/>
  <c r="E15" i="18"/>
  <c r="AQ17" i="17"/>
  <c r="E18" i="22" s="1"/>
  <c r="G15" i="18"/>
  <c r="AS17" i="17"/>
  <c r="G18" i="22" s="1"/>
  <c r="D16" i="18"/>
  <c r="AP18" i="17"/>
  <c r="D19" i="22" s="1"/>
  <c r="F16" i="18"/>
  <c r="AR18" i="17"/>
  <c r="F19" i="22" s="1"/>
  <c r="H16" i="18"/>
  <c r="AT18" i="17"/>
  <c r="H19" i="22" s="1"/>
  <c r="E17" i="18"/>
  <c r="AQ19" i="17"/>
  <c r="E20" i="22" s="1"/>
  <c r="G17" i="18"/>
  <c r="AS19" i="17"/>
  <c r="G20" i="22" s="1"/>
  <c r="D18" i="18"/>
  <c r="AP20" i="17"/>
  <c r="D21" i="22" s="1"/>
  <c r="F18" i="18"/>
  <c r="AR20" i="17"/>
  <c r="F21" i="22" s="1"/>
  <c r="H18" i="18"/>
  <c r="AT20" i="17"/>
  <c r="H21" i="22" s="1"/>
  <c r="E19" i="18"/>
  <c r="AQ21" i="17"/>
  <c r="E22" i="22" s="1"/>
  <c r="G19" i="18"/>
  <c r="AS21" i="17"/>
  <c r="G22" i="22" s="1"/>
  <c r="D21" i="18"/>
  <c r="AP23" i="17"/>
  <c r="D24" i="22" s="1"/>
  <c r="F21" i="18"/>
  <c r="AR23" i="17"/>
  <c r="F24" i="22" s="1"/>
  <c r="H21" i="18"/>
  <c r="AT23" i="17"/>
  <c r="H24" i="22" s="1"/>
  <c r="E22" i="18"/>
  <c r="AQ24" i="17"/>
  <c r="E25" i="22" s="1"/>
  <c r="G22" i="18"/>
  <c r="AS24" i="17"/>
  <c r="G25" i="22" s="1"/>
  <c r="D23" i="18"/>
  <c r="AP25" i="17"/>
  <c r="D26" i="22" s="1"/>
  <c r="F23" i="18"/>
  <c r="AR25" i="17"/>
  <c r="F26" i="22" s="1"/>
  <c r="H23" i="18"/>
  <c r="AT25" i="17"/>
  <c r="H26" i="22" s="1"/>
  <c r="E24" i="18"/>
  <c r="AQ26" i="17"/>
  <c r="E27" i="22" s="1"/>
  <c r="G24" i="18"/>
  <c r="AS26" i="17"/>
  <c r="G27" i="22" s="1"/>
  <c r="D25" i="18"/>
  <c r="AP27" i="17"/>
  <c r="D28" i="22" s="1"/>
  <c r="F25" i="18"/>
  <c r="AR27" i="17"/>
  <c r="F28" i="22" s="1"/>
  <c r="H25" i="18"/>
  <c r="AT27" i="17"/>
  <c r="H28" i="22" s="1"/>
  <c r="E26" i="18"/>
  <c r="AQ28" i="17"/>
  <c r="E29" i="22" s="1"/>
  <c r="G26" i="18"/>
  <c r="AS28" i="17"/>
  <c r="G29" i="22" s="1"/>
  <c r="D27" i="18"/>
  <c r="AP29" i="17"/>
  <c r="D30" i="22" s="1"/>
  <c r="F27" i="18"/>
  <c r="AR29" i="17"/>
  <c r="F30" i="22" s="1"/>
  <c r="H27" i="18"/>
  <c r="AT29" i="17"/>
  <c r="H30" i="22" s="1"/>
  <c r="E28" i="18"/>
  <c r="AQ30" i="17"/>
  <c r="E31" i="22" s="1"/>
  <c r="G28" i="18"/>
  <c r="AS30" i="17"/>
  <c r="G31" i="22" s="1"/>
  <c r="D29" i="18"/>
  <c r="AP31" i="17"/>
  <c r="D32" i="22" s="1"/>
  <c r="F29" i="18"/>
  <c r="AR31" i="17"/>
  <c r="F32" i="22" s="1"/>
  <c r="H29" i="18"/>
  <c r="AT31" i="17"/>
  <c r="H32" i="22" s="1"/>
  <c r="E30" i="18"/>
  <c r="AQ32" i="17"/>
  <c r="E33" i="22" s="1"/>
  <c r="G30" i="18"/>
  <c r="AS32" i="17"/>
  <c r="G33" i="22" s="1"/>
  <c r="G6" i="18"/>
  <c r="AS8" i="17"/>
  <c r="G9" i="22" s="1"/>
  <c r="E6" i="18"/>
  <c r="AQ8" i="17"/>
  <c r="E9" i="22" s="1"/>
  <c r="H5" i="18"/>
  <c r="AT7" i="17"/>
  <c r="H8" i="22" s="1"/>
  <c r="AR7" i="17"/>
  <c r="F8" i="22" s="1"/>
  <c r="D5" i="18"/>
  <c r="AP7" i="17"/>
  <c r="D8" i="22" s="1"/>
  <c r="H20" i="18"/>
  <c r="AT22" i="17"/>
  <c r="H23" i="22" s="1"/>
  <c r="F20" i="18"/>
  <c r="AR22" i="17"/>
  <c r="F23" i="22" s="1"/>
  <c r="D20" i="18"/>
  <c r="AP22" i="17"/>
  <c r="D23" i="22" s="1"/>
  <c r="AQ5" i="17"/>
  <c r="E6" i="22" s="1"/>
  <c r="AS5" i="17"/>
  <c r="G6" i="22" s="1"/>
  <c r="E4" i="18"/>
  <c r="AQ6" i="17"/>
  <c r="E7" i="22" s="1"/>
  <c r="G4" i="18"/>
  <c r="AS6" i="17"/>
  <c r="G7" i="22" s="1"/>
  <c r="D7" i="18"/>
  <c r="AP9" i="17"/>
  <c r="D10" i="22" s="1"/>
  <c r="F7" i="18"/>
  <c r="AR9" i="17"/>
  <c r="F10" i="22" s="1"/>
  <c r="H7" i="18"/>
  <c r="AT9" i="17"/>
  <c r="H10" i="22" s="1"/>
  <c r="E8" i="18"/>
  <c r="AQ10" i="17"/>
  <c r="E11" i="22" s="1"/>
  <c r="G8" i="18"/>
  <c r="AS10" i="17"/>
  <c r="G11" i="22" s="1"/>
  <c r="D9" i="18"/>
  <c r="AP11" i="17"/>
  <c r="D12" i="22" s="1"/>
  <c r="F9" i="18"/>
  <c r="AR11" i="17"/>
  <c r="F12" i="22" s="1"/>
  <c r="H9" i="18"/>
  <c r="AT11" i="17"/>
  <c r="H12" i="22" s="1"/>
  <c r="E10" i="18"/>
  <c r="AQ12" i="17"/>
  <c r="E13" i="22" s="1"/>
  <c r="G10" i="18"/>
  <c r="AS12" i="17"/>
  <c r="G13" i="22" s="1"/>
  <c r="D11" i="18"/>
  <c r="AP13" i="17"/>
  <c r="D14" i="22" s="1"/>
  <c r="F11" i="18"/>
  <c r="AR13" i="17"/>
  <c r="F14" i="22" s="1"/>
  <c r="H11" i="18"/>
  <c r="AT13" i="17"/>
  <c r="H14" i="22" s="1"/>
  <c r="E12" i="18"/>
  <c r="AQ14" i="17"/>
  <c r="E15" i="22" s="1"/>
  <c r="G12" i="18"/>
  <c r="AS14" i="17"/>
  <c r="G15" i="22" s="1"/>
  <c r="D13" i="18"/>
  <c r="AP15" i="17"/>
  <c r="D16" i="22" s="1"/>
  <c r="F13" i="18"/>
  <c r="AR15" i="17"/>
  <c r="F16" i="22" s="1"/>
  <c r="H13" i="18"/>
  <c r="AT15" i="17"/>
  <c r="H16" i="22" s="1"/>
  <c r="E14" i="18"/>
  <c r="AQ16" i="17"/>
  <c r="E17" i="22" s="1"/>
  <c r="G14" i="18"/>
  <c r="AS16" i="17"/>
  <c r="G17" i="22" s="1"/>
  <c r="D15" i="18"/>
  <c r="AP17" i="17"/>
  <c r="D18" i="22" s="1"/>
  <c r="F15" i="18"/>
  <c r="AR17" i="17"/>
  <c r="F18" i="22" s="1"/>
  <c r="H15" i="18"/>
  <c r="AT17" i="17"/>
  <c r="H18" i="22" s="1"/>
  <c r="E16" i="18"/>
  <c r="AQ18" i="17"/>
  <c r="E19" i="22" s="1"/>
  <c r="G16" i="18"/>
  <c r="AS18" i="17"/>
  <c r="G19" i="22" s="1"/>
  <c r="D17" i="18"/>
  <c r="AP19" i="17"/>
  <c r="D20" i="22" s="1"/>
  <c r="F17" i="18"/>
  <c r="AR19" i="17"/>
  <c r="F20" i="22" s="1"/>
  <c r="H17" i="18"/>
  <c r="AT19" i="17"/>
  <c r="H20" i="22" s="1"/>
  <c r="E18" i="18"/>
  <c r="AQ20" i="17"/>
  <c r="E21" i="22" s="1"/>
  <c r="G18" i="18"/>
  <c r="AS20" i="17"/>
  <c r="G21" i="22" s="1"/>
  <c r="D19" i="18"/>
  <c r="AP21" i="17"/>
  <c r="D22" i="22" s="1"/>
  <c r="F19" i="18"/>
  <c r="AR21" i="17"/>
  <c r="F22" i="22" s="1"/>
  <c r="H19" i="18"/>
  <c r="AT21" i="17"/>
  <c r="H22" i="22" s="1"/>
  <c r="E21" i="18"/>
  <c r="AQ23" i="17"/>
  <c r="E24" i="22" s="1"/>
  <c r="G21" i="18"/>
  <c r="AS23" i="17"/>
  <c r="G24" i="22" s="1"/>
  <c r="D22" i="18"/>
  <c r="AP24" i="17"/>
  <c r="D25" i="22" s="1"/>
  <c r="F22" i="18"/>
  <c r="AR24" i="17"/>
  <c r="F25" i="22" s="1"/>
  <c r="H22" i="18"/>
  <c r="AT24" i="17"/>
  <c r="H25" i="22" s="1"/>
  <c r="E23" i="18"/>
  <c r="AQ25" i="17"/>
  <c r="E26" i="22" s="1"/>
  <c r="G23" i="18"/>
  <c r="AS25" i="17"/>
  <c r="G26" i="22" s="1"/>
  <c r="D24" i="18"/>
  <c r="AP26" i="17"/>
  <c r="D27" i="22" s="1"/>
  <c r="F24" i="18"/>
  <c r="AR26" i="17"/>
  <c r="F27" i="22" s="1"/>
  <c r="H24" i="18"/>
  <c r="AT26" i="17"/>
  <c r="H27" i="22" s="1"/>
  <c r="E25" i="18"/>
  <c r="AQ27" i="17"/>
  <c r="E28" i="22" s="1"/>
  <c r="G25" i="18"/>
  <c r="AS27" i="17"/>
  <c r="G28" i="22" s="1"/>
  <c r="D26" i="18"/>
  <c r="AP28" i="17"/>
  <c r="D29" i="22" s="1"/>
  <c r="F26" i="18"/>
  <c r="AR28" i="17"/>
  <c r="F29" i="22" s="1"/>
  <c r="H26" i="18"/>
  <c r="AT28" i="17"/>
  <c r="H29" i="22" s="1"/>
  <c r="E27" i="18"/>
  <c r="AQ29" i="17"/>
  <c r="E30" i="22" s="1"/>
  <c r="G27" i="18"/>
  <c r="AS29" i="17"/>
  <c r="G30" i="22" s="1"/>
  <c r="D28" i="18"/>
  <c r="AP30" i="17"/>
  <c r="D31" i="22" s="1"/>
  <c r="F28" i="18"/>
  <c r="AR30" i="17"/>
  <c r="F31" i="22" s="1"/>
  <c r="H28" i="18"/>
  <c r="AT30" i="17"/>
  <c r="H31" i="22" s="1"/>
  <c r="E29" i="18"/>
  <c r="AQ31" i="17"/>
  <c r="E32" i="22" s="1"/>
  <c r="G29" i="18"/>
  <c r="AS31" i="17"/>
  <c r="G32" i="22" s="1"/>
  <c r="D30" i="18"/>
  <c r="AP32" i="17"/>
  <c r="D33" i="22" s="1"/>
  <c r="F30" i="18"/>
  <c r="AR32" i="17"/>
  <c r="F33" i="22" s="1"/>
  <c r="H30" i="18"/>
  <c r="AT32" i="17"/>
  <c r="H33" i="22" s="1"/>
  <c r="F5" i="18"/>
  <c r="AT8" i="17"/>
  <c r="H9" i="22" s="1"/>
  <c r="F6" i="18"/>
  <c r="AR8" i="17"/>
  <c r="F9" i="22" s="1"/>
  <c r="D6" i="18"/>
  <c r="AP8" i="17"/>
  <c r="D9" i="22" s="1"/>
  <c r="G5" i="18"/>
  <c r="AS7" i="17"/>
  <c r="G8" i="22" s="1"/>
  <c r="E5" i="18"/>
  <c r="AQ7" i="17"/>
  <c r="E8" i="22" s="1"/>
  <c r="AS22" i="17"/>
  <c r="G23" i="22" s="1"/>
  <c r="E20" i="18"/>
  <c r="AQ22" i="17"/>
  <c r="E23" i="22" s="1"/>
  <c r="AU5" i="14"/>
  <c r="F103" i="22" s="1"/>
  <c r="AU5" i="17"/>
  <c r="F4" i="22" s="1"/>
  <c r="AU5" i="13"/>
  <c r="F136" i="22" s="1"/>
  <c r="AU5" i="11"/>
  <c r="F202" i="22" s="1"/>
  <c r="AU5" i="12"/>
  <c r="F169" i="22" s="1"/>
  <c r="AU5" i="15"/>
  <c r="AU5" i="16"/>
  <c r="K35" i="1" l="1"/>
  <c r="AQ6" i="18"/>
  <c r="AN6" i="18"/>
  <c r="AM6" i="18"/>
  <c r="AN5" i="18"/>
  <c r="J35" i="1"/>
  <c r="AQ17" i="18"/>
  <c r="AN16" i="18"/>
  <c r="AM11" i="18"/>
  <c r="AP8" i="18"/>
  <c r="AN29" i="18"/>
  <c r="AP27" i="18"/>
  <c r="AQ26" i="18"/>
  <c r="AM26" i="18"/>
  <c r="AN25" i="18"/>
  <c r="AQ24" i="18"/>
  <c r="AO24" i="18"/>
  <c r="AN23" i="18"/>
  <c r="AQ22" i="18"/>
  <c r="AO22" i="18"/>
  <c r="AM22" i="18"/>
  <c r="AM19" i="18"/>
  <c r="AO19" i="18"/>
  <c r="AP18" i="18"/>
  <c r="AQ15" i="18"/>
  <c r="AO15" i="18"/>
  <c r="AN14" i="18"/>
  <c r="AQ13" i="18"/>
  <c r="AM13" i="18"/>
  <c r="AP12" i="18"/>
  <c r="AP10" i="18"/>
  <c r="AQ9" i="18"/>
  <c r="AO9" i="18"/>
  <c r="AM7" i="18"/>
  <c r="AN4" i="18"/>
  <c r="AP6" i="18"/>
  <c r="AP5" i="18"/>
  <c r="AO28" i="18"/>
  <c r="AQ5" i="18"/>
  <c r="AM5" i="18"/>
  <c r="AP25" i="18"/>
  <c r="AQ30" i="18"/>
  <c r="AQ29" i="18"/>
  <c r="AM29" i="18"/>
  <c r="AO29" i="18"/>
  <c r="AP28" i="18"/>
  <c r="AN28" i="18"/>
  <c r="AP26" i="18"/>
  <c r="AN26" i="18"/>
  <c r="AP24" i="18"/>
  <c r="AN24" i="18"/>
  <c r="AQ20" i="18"/>
  <c r="AN20" i="18"/>
  <c r="AP20" i="18"/>
  <c r="AQ18" i="18"/>
  <c r="AM18" i="18"/>
  <c r="AO18" i="18"/>
  <c r="AN15" i="18"/>
  <c r="AP15" i="18"/>
  <c r="AM31" i="18"/>
  <c r="AQ31" i="18"/>
  <c r="AO31" i="18"/>
  <c r="AN30" i="18"/>
  <c r="AP30" i="18"/>
  <c r="AP29" i="18"/>
  <c r="AQ28" i="18"/>
  <c r="AN27" i="18"/>
  <c r="AQ27" i="18"/>
  <c r="AO27" i="18"/>
  <c r="AM27" i="18"/>
  <c r="AO26" i="18"/>
  <c r="AQ25" i="18"/>
  <c r="AO25" i="18"/>
  <c r="AM25" i="18"/>
  <c r="AM24" i="18"/>
  <c r="AP23" i="18"/>
  <c r="AO23" i="18"/>
  <c r="AM23" i="18"/>
  <c r="AQ23" i="18"/>
  <c r="AN22" i="18"/>
  <c r="AP22" i="18"/>
  <c r="AP21" i="18"/>
  <c r="AN21" i="18"/>
  <c r="AO21" i="18"/>
  <c r="AQ21" i="18"/>
  <c r="AM21" i="18"/>
  <c r="AQ19" i="18"/>
  <c r="AP19" i="18"/>
  <c r="AN19" i="18"/>
  <c r="AN18" i="18"/>
  <c r="AO17" i="18"/>
  <c r="AM17" i="18"/>
  <c r="AP17" i="18"/>
  <c r="AN17" i="18"/>
  <c r="AP16" i="18"/>
  <c r="AQ16" i="18"/>
  <c r="AM16" i="18"/>
  <c r="AO16" i="18"/>
  <c r="AM15" i="18"/>
  <c r="AP14" i="18"/>
  <c r="AO14" i="18"/>
  <c r="AQ14" i="18"/>
  <c r="AM14" i="18"/>
  <c r="AO13" i="18"/>
  <c r="AP13" i="18"/>
  <c r="AN13" i="18"/>
  <c r="AN12" i="18"/>
  <c r="AQ12" i="18"/>
  <c r="AM12" i="18"/>
  <c r="AO12" i="18"/>
  <c r="AQ11" i="18"/>
  <c r="AO11" i="18"/>
  <c r="AN11" i="18"/>
  <c r="AP11" i="18"/>
  <c r="AN10" i="18"/>
  <c r="AO10" i="18"/>
  <c r="AQ10" i="18"/>
  <c r="AM10" i="18"/>
  <c r="AM9" i="18"/>
  <c r="AP9" i="18"/>
  <c r="AN9" i="18"/>
  <c r="AN8" i="18"/>
  <c r="AO8" i="18"/>
  <c r="AQ8" i="18"/>
  <c r="AM8" i="18"/>
  <c r="AQ7" i="18"/>
  <c r="AO7" i="18"/>
  <c r="AP7" i="18"/>
  <c r="AN7" i="18"/>
  <c r="AP4" i="18"/>
  <c r="AQ4" i="18"/>
  <c r="AM4" i="18"/>
  <c r="AO4" i="18"/>
  <c r="AP31" i="18"/>
  <c r="AN31" i="18"/>
  <c r="AO6" i="18"/>
  <c r="F37" i="22"/>
  <c r="I39" i="22"/>
  <c r="I72" i="22"/>
  <c r="F70" i="22"/>
  <c r="AO5" i="18"/>
  <c r="AO30" i="18"/>
  <c r="AM30" i="18"/>
  <c r="AM28" i="18"/>
  <c r="AM20" i="18"/>
  <c r="AO20" i="18"/>
  <c r="AX3" i="18"/>
  <c r="F4" i="1" s="1"/>
  <c r="H31" i="19"/>
  <c r="G31" i="19"/>
  <c r="F31" i="19"/>
  <c r="E31" i="19"/>
  <c r="D31" i="19"/>
  <c r="H30" i="19"/>
  <c r="G30" i="19"/>
  <c r="F30" i="19"/>
  <c r="E30" i="19"/>
  <c r="D30" i="19"/>
  <c r="H29" i="19"/>
  <c r="G29" i="19"/>
  <c r="F29" i="19"/>
  <c r="E29" i="19"/>
  <c r="D29" i="19"/>
  <c r="H28" i="19"/>
  <c r="G28" i="19"/>
  <c r="F28" i="19"/>
  <c r="E28" i="19"/>
  <c r="D28" i="19"/>
  <c r="H27" i="19"/>
  <c r="G27" i="19"/>
  <c r="F27" i="19"/>
  <c r="E27" i="19"/>
  <c r="D27" i="19"/>
  <c r="H25" i="19"/>
  <c r="G25" i="19"/>
  <c r="F25" i="19"/>
  <c r="E25" i="19"/>
  <c r="D25" i="19"/>
  <c r="H24" i="19"/>
  <c r="G24" i="19"/>
  <c r="F24" i="19"/>
  <c r="E24" i="19"/>
  <c r="D24" i="19"/>
  <c r="H23" i="19"/>
  <c r="G23" i="19"/>
  <c r="F23" i="19"/>
  <c r="E23" i="19"/>
  <c r="D23" i="19"/>
  <c r="H22" i="19"/>
  <c r="G22" i="19"/>
  <c r="F22" i="19"/>
  <c r="E22" i="19"/>
  <c r="D22" i="19"/>
  <c r="H21" i="19"/>
  <c r="G21" i="19"/>
  <c r="F21" i="19"/>
  <c r="E21" i="19"/>
  <c r="D21" i="19"/>
  <c r="H20" i="19"/>
  <c r="G20" i="19"/>
  <c r="F20" i="19"/>
  <c r="E20" i="19"/>
  <c r="D20" i="19"/>
  <c r="H19" i="19"/>
  <c r="G19" i="19"/>
  <c r="F19" i="19"/>
  <c r="E19" i="19"/>
  <c r="D19" i="19"/>
  <c r="H17" i="19"/>
  <c r="G17" i="19"/>
  <c r="F17" i="19"/>
  <c r="E17" i="19"/>
  <c r="D17" i="19"/>
  <c r="H16" i="19"/>
  <c r="G16" i="19"/>
  <c r="F16" i="19"/>
  <c r="E16" i="19"/>
  <c r="D16" i="19"/>
  <c r="H15" i="19"/>
  <c r="G15" i="19"/>
  <c r="F15" i="19"/>
  <c r="E15" i="19"/>
  <c r="D15" i="19"/>
  <c r="H14" i="19"/>
  <c r="G14" i="19"/>
  <c r="F14" i="19"/>
  <c r="E14" i="19"/>
  <c r="D14" i="19"/>
  <c r="H13" i="19"/>
  <c r="G13" i="19"/>
  <c r="F13" i="19"/>
  <c r="E13" i="19"/>
  <c r="D13" i="19"/>
  <c r="H12" i="19"/>
  <c r="G12" i="19"/>
  <c r="F12" i="19"/>
  <c r="E12" i="19"/>
  <c r="D12" i="19"/>
  <c r="H10" i="19"/>
  <c r="G10" i="19"/>
  <c r="F10" i="19"/>
  <c r="E10" i="19"/>
  <c r="D10" i="19"/>
  <c r="H9" i="19"/>
  <c r="G9" i="19"/>
  <c r="F9" i="19"/>
  <c r="E9" i="19"/>
  <c r="D9" i="19"/>
  <c r="H8" i="19"/>
  <c r="G8" i="19"/>
  <c r="F8" i="19"/>
  <c r="E8" i="19"/>
  <c r="D8" i="19"/>
  <c r="H7" i="19"/>
  <c r="G7" i="19"/>
  <c r="F7" i="19"/>
  <c r="E7" i="19"/>
  <c r="D7" i="19"/>
  <c r="H6" i="19"/>
  <c r="G6" i="19"/>
  <c r="F6" i="19"/>
  <c r="E6" i="19"/>
  <c r="D6" i="19"/>
  <c r="H5" i="19"/>
  <c r="G5" i="19"/>
  <c r="F5" i="19"/>
  <c r="E5" i="19"/>
  <c r="D5" i="19"/>
  <c r="H4" i="19"/>
  <c r="G4" i="19"/>
  <c r="F4" i="19"/>
  <c r="E4" i="19"/>
  <c r="D4" i="19"/>
  <c r="H3" i="19"/>
  <c r="G3" i="19"/>
  <c r="F3" i="19"/>
  <c r="E3" i="19"/>
  <c r="D3" i="19"/>
  <c r="U31" i="19"/>
  <c r="T31" i="19"/>
  <c r="S31" i="19"/>
  <c r="R31" i="19"/>
  <c r="Q31" i="19"/>
  <c r="U30" i="19"/>
  <c r="T30" i="19"/>
  <c r="S30" i="19"/>
  <c r="R30" i="19"/>
  <c r="Q30" i="19"/>
  <c r="U29" i="19"/>
  <c r="T29" i="19"/>
  <c r="S29" i="19"/>
  <c r="R29" i="19"/>
  <c r="Q29" i="19"/>
  <c r="U28" i="19"/>
  <c r="T28" i="19"/>
  <c r="S28" i="19"/>
  <c r="R28" i="19"/>
  <c r="Q28" i="19"/>
  <c r="U27" i="19"/>
  <c r="T27" i="19"/>
  <c r="S27" i="19"/>
  <c r="R27" i="19"/>
  <c r="Q27" i="19"/>
  <c r="U25" i="19"/>
  <c r="T25" i="19"/>
  <c r="S25" i="19"/>
  <c r="R25" i="19"/>
  <c r="Q25" i="19"/>
  <c r="U24" i="19"/>
  <c r="T24" i="19"/>
  <c r="S24" i="19"/>
  <c r="R24" i="19"/>
  <c r="Q24" i="19"/>
  <c r="U23" i="19"/>
  <c r="T23" i="19"/>
  <c r="S23" i="19"/>
  <c r="R23" i="19"/>
  <c r="Q23" i="19"/>
  <c r="U22" i="19"/>
  <c r="T22" i="19"/>
  <c r="S22" i="19"/>
  <c r="R22" i="19"/>
  <c r="Q22" i="19"/>
  <c r="U21" i="19"/>
  <c r="T21" i="19"/>
  <c r="S21" i="19"/>
  <c r="R21" i="19"/>
  <c r="Q21" i="19"/>
  <c r="U20" i="19"/>
  <c r="T20" i="19"/>
  <c r="S20" i="19"/>
  <c r="R20" i="19"/>
  <c r="Q20" i="19"/>
  <c r="U19" i="19"/>
  <c r="T19" i="19"/>
  <c r="S19" i="19"/>
  <c r="R19" i="19"/>
  <c r="Q19" i="19"/>
  <c r="U17" i="19"/>
  <c r="T17" i="19"/>
  <c r="S17" i="19"/>
  <c r="R17" i="19"/>
  <c r="Q17" i="19"/>
  <c r="U16" i="19"/>
  <c r="T16" i="19"/>
  <c r="S16" i="19"/>
  <c r="R16" i="19"/>
  <c r="Q16" i="19"/>
  <c r="U15" i="19"/>
  <c r="T15" i="19"/>
  <c r="S15" i="19"/>
  <c r="R15" i="19"/>
  <c r="Q15" i="19"/>
  <c r="U14" i="19"/>
  <c r="T14" i="19"/>
  <c r="S14" i="19"/>
  <c r="R14" i="19"/>
  <c r="Q14" i="19"/>
  <c r="U13" i="19"/>
  <c r="T13" i="19"/>
  <c r="S13" i="19"/>
  <c r="R13" i="19"/>
  <c r="Q13" i="19"/>
  <c r="U12" i="19"/>
  <c r="T12" i="19"/>
  <c r="S12" i="19"/>
  <c r="R12" i="19"/>
  <c r="Q12" i="19"/>
  <c r="U10" i="19"/>
  <c r="T10" i="19"/>
  <c r="S10" i="19"/>
  <c r="R10" i="19"/>
  <c r="Q10" i="19"/>
  <c r="U9" i="19"/>
  <c r="T9" i="19"/>
  <c r="S9" i="19"/>
  <c r="R9" i="19"/>
  <c r="Q9" i="19"/>
  <c r="U8" i="19"/>
  <c r="T8" i="19"/>
  <c r="S8" i="19"/>
  <c r="R8" i="19"/>
  <c r="Q8" i="19"/>
  <c r="U7" i="19"/>
  <c r="T7" i="19"/>
  <c r="S7" i="19"/>
  <c r="R7" i="19"/>
  <c r="Q7" i="19"/>
  <c r="U6" i="19"/>
  <c r="T6" i="19"/>
  <c r="S6" i="19"/>
  <c r="R6" i="19"/>
  <c r="Q6" i="19"/>
  <c r="U5" i="19"/>
  <c r="T5" i="19"/>
  <c r="S5" i="19"/>
  <c r="R5" i="19"/>
  <c r="Q5" i="19"/>
  <c r="U4" i="19"/>
  <c r="T4" i="19"/>
  <c r="S4" i="19"/>
  <c r="R4" i="19"/>
  <c r="Q4" i="19"/>
  <c r="U3" i="19"/>
  <c r="T3" i="19"/>
  <c r="S3" i="19"/>
  <c r="R3" i="19"/>
  <c r="Q3" i="19"/>
  <c r="AU31" i="19"/>
  <c r="AT31" i="19"/>
  <c r="AS31" i="19"/>
  <c r="AR31" i="19"/>
  <c r="AQ31" i="19"/>
  <c r="AU30" i="19"/>
  <c r="AT30" i="19"/>
  <c r="AS30" i="19"/>
  <c r="AR30" i="19"/>
  <c r="AQ30" i="19"/>
  <c r="AU29" i="19"/>
  <c r="AT29" i="19"/>
  <c r="AS29" i="19"/>
  <c r="AR29" i="19"/>
  <c r="AQ29" i="19"/>
  <c r="AU28" i="19"/>
  <c r="AT28" i="19"/>
  <c r="AS28" i="19"/>
  <c r="AR28" i="19"/>
  <c r="AQ28" i="19"/>
  <c r="AU27" i="19"/>
  <c r="AT27" i="19"/>
  <c r="AS27" i="19"/>
  <c r="AR27" i="19"/>
  <c r="AQ27" i="19"/>
  <c r="AU25" i="19"/>
  <c r="AT25" i="19"/>
  <c r="AS25" i="19"/>
  <c r="AR25" i="19"/>
  <c r="AQ25" i="19"/>
  <c r="AU24" i="19"/>
  <c r="AT24" i="19"/>
  <c r="AS24" i="19"/>
  <c r="AR24" i="19"/>
  <c r="AQ24" i="19"/>
  <c r="AU23" i="19"/>
  <c r="AT23" i="19"/>
  <c r="AS23" i="19"/>
  <c r="AR23" i="19"/>
  <c r="AQ23" i="19"/>
  <c r="AU22" i="19"/>
  <c r="AT22" i="19"/>
  <c r="AS22" i="19"/>
  <c r="AR22" i="19"/>
  <c r="AQ22" i="19"/>
  <c r="AU21" i="19"/>
  <c r="AT21" i="19"/>
  <c r="AS21" i="19"/>
  <c r="AR21" i="19"/>
  <c r="AQ21" i="19"/>
  <c r="AU20" i="19"/>
  <c r="AT20" i="19"/>
  <c r="AS20" i="19"/>
  <c r="AR20" i="19"/>
  <c r="AQ20" i="19"/>
  <c r="AU19" i="19"/>
  <c r="AT19" i="19"/>
  <c r="AS19" i="19"/>
  <c r="AR19" i="19"/>
  <c r="AQ19" i="19"/>
  <c r="AU17" i="19"/>
  <c r="AT17" i="19"/>
  <c r="AS17" i="19"/>
  <c r="AR17" i="19"/>
  <c r="AQ17" i="19"/>
  <c r="AU16" i="19"/>
  <c r="AT16" i="19"/>
  <c r="AS16" i="19"/>
  <c r="AR16" i="19"/>
  <c r="AQ16" i="19"/>
  <c r="AU15" i="19"/>
  <c r="AT15" i="19"/>
  <c r="AS15" i="19"/>
  <c r="AR15" i="19"/>
  <c r="AQ15" i="19"/>
  <c r="AU14" i="19"/>
  <c r="AT14" i="19"/>
  <c r="AS14" i="19"/>
  <c r="AR14" i="19"/>
  <c r="AQ14" i="19"/>
  <c r="AU13" i="19"/>
  <c r="AT13" i="19"/>
  <c r="AS13" i="19"/>
  <c r="AR13" i="19"/>
  <c r="AQ13" i="19"/>
  <c r="AU12" i="19"/>
  <c r="AT12" i="19"/>
  <c r="AS12" i="19"/>
  <c r="AR12" i="19"/>
  <c r="AQ12" i="19"/>
  <c r="AU10" i="19"/>
  <c r="AT10" i="19"/>
  <c r="AS10" i="19"/>
  <c r="AR10" i="19"/>
  <c r="AQ10" i="19"/>
  <c r="AU9" i="19"/>
  <c r="AT9" i="19"/>
  <c r="AS9" i="19"/>
  <c r="AR9" i="19"/>
  <c r="AQ9" i="19"/>
  <c r="AU8" i="19"/>
  <c r="AT8" i="19"/>
  <c r="AS8" i="19"/>
  <c r="AR8" i="19"/>
  <c r="AQ8" i="19"/>
  <c r="AU7" i="19"/>
  <c r="AT7" i="19"/>
  <c r="AS7" i="19"/>
  <c r="AR7" i="19"/>
  <c r="AQ7" i="19"/>
  <c r="AU6" i="19"/>
  <c r="AT6" i="19"/>
  <c r="AS6" i="19"/>
  <c r="AR6" i="19"/>
  <c r="AQ6" i="19"/>
  <c r="AU5" i="19"/>
  <c r="AT5" i="19"/>
  <c r="AS5" i="19"/>
  <c r="AR5" i="19"/>
  <c r="AQ5" i="19"/>
  <c r="AU4" i="19"/>
  <c r="AT4" i="19"/>
  <c r="AS4" i="19"/>
  <c r="AR4" i="19"/>
  <c r="AQ4" i="19"/>
  <c r="AU3" i="19"/>
  <c r="AT3" i="19"/>
  <c r="AS3" i="19"/>
  <c r="AR3" i="19"/>
  <c r="AQ3" i="19"/>
  <c r="BH31" i="19"/>
  <c r="BG31" i="19"/>
  <c r="BF31" i="19"/>
  <c r="BE31" i="19"/>
  <c r="BD31" i="19"/>
  <c r="BH30" i="19"/>
  <c r="BG30" i="19"/>
  <c r="BF30" i="19"/>
  <c r="BE30" i="19"/>
  <c r="BD30" i="19"/>
  <c r="BH29" i="19"/>
  <c r="BG29" i="19"/>
  <c r="BF29" i="19"/>
  <c r="BE29" i="19"/>
  <c r="BD29" i="19"/>
  <c r="BH28" i="19"/>
  <c r="BG28" i="19"/>
  <c r="BF28" i="19"/>
  <c r="BE28" i="19"/>
  <c r="BD28" i="19"/>
  <c r="BH27" i="19"/>
  <c r="BG27" i="19"/>
  <c r="BF27" i="19"/>
  <c r="BE27" i="19"/>
  <c r="BD27" i="19"/>
  <c r="BH25" i="19"/>
  <c r="BG25" i="19"/>
  <c r="BF25" i="19"/>
  <c r="BE25" i="19"/>
  <c r="BD25" i="19"/>
  <c r="BH24" i="19"/>
  <c r="BG24" i="19"/>
  <c r="BF24" i="19"/>
  <c r="BE24" i="19"/>
  <c r="BD24" i="19"/>
  <c r="BH23" i="19"/>
  <c r="BG23" i="19"/>
  <c r="BF23" i="19"/>
  <c r="BE23" i="19"/>
  <c r="BD23" i="19"/>
  <c r="BH22" i="19"/>
  <c r="BG22" i="19"/>
  <c r="BF22" i="19"/>
  <c r="BE22" i="19"/>
  <c r="BD22" i="19"/>
  <c r="BH21" i="19"/>
  <c r="BG21" i="19"/>
  <c r="BF21" i="19"/>
  <c r="BE21" i="19"/>
  <c r="BD21" i="19"/>
  <c r="BH20" i="19"/>
  <c r="BG20" i="19"/>
  <c r="BF20" i="19"/>
  <c r="BE20" i="19"/>
  <c r="BD20" i="19"/>
  <c r="BH19" i="19"/>
  <c r="BG19" i="19"/>
  <c r="BF19" i="19"/>
  <c r="BE19" i="19"/>
  <c r="BD19" i="19"/>
  <c r="BH17" i="19"/>
  <c r="BG17" i="19"/>
  <c r="BF17" i="19"/>
  <c r="BE17" i="19"/>
  <c r="BD17" i="19"/>
  <c r="BH16" i="19"/>
  <c r="BG16" i="19"/>
  <c r="BF16" i="19"/>
  <c r="BE16" i="19"/>
  <c r="BD16" i="19"/>
  <c r="BH15" i="19"/>
  <c r="BG15" i="19"/>
  <c r="BF15" i="19"/>
  <c r="BE15" i="19"/>
  <c r="BD15" i="19"/>
  <c r="BH14" i="19"/>
  <c r="BG14" i="19"/>
  <c r="BF14" i="19"/>
  <c r="BE14" i="19"/>
  <c r="BD14" i="19"/>
  <c r="BH13" i="19"/>
  <c r="BG13" i="19"/>
  <c r="BF13" i="19"/>
  <c r="BE13" i="19"/>
  <c r="BD13" i="19"/>
  <c r="BH12" i="19"/>
  <c r="BG12" i="19"/>
  <c r="BF12" i="19"/>
  <c r="BE12" i="19"/>
  <c r="BD12" i="19"/>
  <c r="BH10" i="19"/>
  <c r="BG10" i="19"/>
  <c r="BF10" i="19"/>
  <c r="BE10" i="19"/>
  <c r="BD10" i="19"/>
  <c r="BH9" i="19"/>
  <c r="BG9" i="19"/>
  <c r="BF9" i="19"/>
  <c r="BE9" i="19"/>
  <c r="BD9" i="19"/>
  <c r="BH8" i="19"/>
  <c r="BG8" i="19"/>
  <c r="BF8" i="19"/>
  <c r="BE8" i="19"/>
  <c r="BD8" i="19"/>
  <c r="BH7" i="19"/>
  <c r="BG7" i="19"/>
  <c r="BF7" i="19"/>
  <c r="BE7" i="19"/>
  <c r="BD7" i="19"/>
  <c r="BH6" i="19"/>
  <c r="BG6" i="19"/>
  <c r="BF6" i="19"/>
  <c r="BE6" i="19"/>
  <c r="BD6" i="19"/>
  <c r="BH5" i="19"/>
  <c r="BG5" i="19"/>
  <c r="BF5" i="19"/>
  <c r="BE5" i="19"/>
  <c r="BD5" i="19"/>
  <c r="BH4" i="19"/>
  <c r="BG4" i="19"/>
  <c r="BF4" i="19"/>
  <c r="BE4" i="19"/>
  <c r="BD4" i="19"/>
  <c r="BH3" i="19"/>
  <c r="BG3" i="19"/>
  <c r="BF3" i="19"/>
  <c r="BE3" i="19"/>
  <c r="BD3" i="19"/>
  <c r="BU31" i="19"/>
  <c r="BT31" i="19"/>
  <c r="BS31" i="19"/>
  <c r="BR31" i="19"/>
  <c r="BQ31" i="19"/>
  <c r="BU30" i="19"/>
  <c r="BT30" i="19"/>
  <c r="BS30" i="19"/>
  <c r="BR30" i="19"/>
  <c r="BQ30" i="19"/>
  <c r="BU29" i="19"/>
  <c r="BT29" i="19"/>
  <c r="BS29" i="19"/>
  <c r="BR29" i="19"/>
  <c r="BQ29" i="19"/>
  <c r="BU28" i="19"/>
  <c r="BT28" i="19"/>
  <c r="BS28" i="19"/>
  <c r="BR28" i="19"/>
  <c r="BQ28" i="19"/>
  <c r="BU27" i="19"/>
  <c r="BT27" i="19"/>
  <c r="BS27" i="19"/>
  <c r="BR27" i="19"/>
  <c r="BQ27" i="19"/>
  <c r="BU25" i="19"/>
  <c r="BT25" i="19"/>
  <c r="BS25" i="19"/>
  <c r="BR25" i="19"/>
  <c r="BQ25" i="19"/>
  <c r="BU24" i="19"/>
  <c r="BT24" i="19"/>
  <c r="BS24" i="19"/>
  <c r="BR24" i="19"/>
  <c r="BQ24" i="19"/>
  <c r="BU23" i="19"/>
  <c r="BT23" i="19"/>
  <c r="BS23" i="19"/>
  <c r="BR23" i="19"/>
  <c r="BQ23" i="19"/>
  <c r="BU22" i="19"/>
  <c r="BT22" i="19"/>
  <c r="BS22" i="19"/>
  <c r="BR22" i="19"/>
  <c r="BQ22" i="19"/>
  <c r="BU21" i="19"/>
  <c r="BT21" i="19"/>
  <c r="BS21" i="19"/>
  <c r="BR21" i="19"/>
  <c r="BQ21" i="19"/>
  <c r="BU20" i="19"/>
  <c r="BT20" i="19"/>
  <c r="BS20" i="19"/>
  <c r="BR20" i="19"/>
  <c r="BQ20" i="19"/>
  <c r="BU19" i="19"/>
  <c r="BT19" i="19"/>
  <c r="BS19" i="19"/>
  <c r="BR19" i="19"/>
  <c r="BQ19" i="19"/>
  <c r="BU17" i="19"/>
  <c r="BT17" i="19"/>
  <c r="BS17" i="19"/>
  <c r="BR17" i="19"/>
  <c r="BQ17" i="19"/>
  <c r="BU16" i="19"/>
  <c r="BT16" i="19"/>
  <c r="BS16" i="19"/>
  <c r="BR16" i="19"/>
  <c r="BQ16" i="19"/>
  <c r="BU15" i="19"/>
  <c r="BT15" i="19"/>
  <c r="BS15" i="19"/>
  <c r="BR15" i="19"/>
  <c r="BQ15" i="19"/>
  <c r="BU14" i="19"/>
  <c r="BT14" i="19"/>
  <c r="BS14" i="19"/>
  <c r="BR14" i="19"/>
  <c r="BQ14" i="19"/>
  <c r="BU13" i="19"/>
  <c r="BT13" i="19"/>
  <c r="BS13" i="19"/>
  <c r="BR13" i="19"/>
  <c r="BQ13" i="19"/>
  <c r="BU12" i="19"/>
  <c r="BT12" i="19"/>
  <c r="BS12" i="19"/>
  <c r="BR12" i="19"/>
  <c r="BQ12" i="19"/>
  <c r="BU10" i="19"/>
  <c r="BT10" i="19"/>
  <c r="BS10" i="19"/>
  <c r="BR10" i="19"/>
  <c r="BQ10" i="19"/>
  <c r="BU9" i="19"/>
  <c r="BT9" i="19"/>
  <c r="BS9" i="19"/>
  <c r="BR9" i="19"/>
  <c r="BQ9" i="19"/>
  <c r="BU8" i="19"/>
  <c r="BT8" i="19"/>
  <c r="BS8" i="19"/>
  <c r="BR8" i="19"/>
  <c r="BQ8" i="19"/>
  <c r="BU7" i="19"/>
  <c r="BT7" i="19"/>
  <c r="BS7" i="19"/>
  <c r="BR7" i="19"/>
  <c r="BQ7" i="19"/>
  <c r="BU6" i="19"/>
  <c r="BT6" i="19"/>
  <c r="BS6" i="19"/>
  <c r="BR6" i="19"/>
  <c r="BQ6" i="19"/>
  <c r="BU5" i="19"/>
  <c r="BT5" i="19"/>
  <c r="BS5" i="19"/>
  <c r="BR5" i="19"/>
  <c r="BQ5" i="19"/>
  <c r="BU4" i="19"/>
  <c r="BT4" i="19"/>
  <c r="BS4" i="19"/>
  <c r="BR4" i="19"/>
  <c r="BQ4" i="19"/>
  <c r="BU3" i="19"/>
  <c r="BT3" i="19"/>
  <c r="BS3" i="19"/>
  <c r="BR3" i="19"/>
  <c r="BQ3" i="19"/>
  <c r="CH31" i="19"/>
  <c r="CG31" i="19"/>
  <c r="CF31" i="19"/>
  <c r="CE31" i="19"/>
  <c r="CD31" i="19"/>
  <c r="CH30" i="19"/>
  <c r="CG30" i="19"/>
  <c r="CF30" i="19"/>
  <c r="CE30" i="19"/>
  <c r="CD30" i="19"/>
  <c r="CH29" i="19"/>
  <c r="CG29" i="19"/>
  <c r="CF29" i="19"/>
  <c r="CE29" i="19"/>
  <c r="CD29" i="19"/>
  <c r="CH28" i="19"/>
  <c r="CG28" i="19"/>
  <c r="CF28" i="19"/>
  <c r="CE28" i="19"/>
  <c r="CD28" i="19"/>
  <c r="CH27" i="19"/>
  <c r="CG27" i="19"/>
  <c r="CF27" i="19"/>
  <c r="CE27" i="19"/>
  <c r="CD27" i="19"/>
  <c r="CH25" i="19"/>
  <c r="CG25" i="19"/>
  <c r="CF25" i="19"/>
  <c r="CE25" i="19"/>
  <c r="CD25" i="19"/>
  <c r="CH24" i="19"/>
  <c r="CG24" i="19"/>
  <c r="CF24" i="19"/>
  <c r="CE24" i="19"/>
  <c r="CD24" i="19"/>
  <c r="CH23" i="19"/>
  <c r="CG23" i="19"/>
  <c r="CF23" i="19"/>
  <c r="CE23" i="19"/>
  <c r="CD23" i="19"/>
  <c r="CH22" i="19"/>
  <c r="CG22" i="19"/>
  <c r="CF22" i="19"/>
  <c r="CE22" i="19"/>
  <c r="CD22" i="19"/>
  <c r="CH21" i="19"/>
  <c r="CG21" i="19"/>
  <c r="CF21" i="19"/>
  <c r="CE21" i="19"/>
  <c r="CD21" i="19"/>
  <c r="CH20" i="19"/>
  <c r="CG20" i="19"/>
  <c r="CF20" i="19"/>
  <c r="CE20" i="19"/>
  <c r="CD20" i="19"/>
  <c r="CH19" i="19"/>
  <c r="CG19" i="19"/>
  <c r="CF19" i="19"/>
  <c r="CE19" i="19"/>
  <c r="CD19" i="19"/>
  <c r="CH17" i="19"/>
  <c r="CG17" i="19"/>
  <c r="CF17" i="19"/>
  <c r="CE17" i="19"/>
  <c r="CD17" i="19"/>
  <c r="CH16" i="19"/>
  <c r="CG16" i="19"/>
  <c r="CF16" i="19"/>
  <c r="CE16" i="19"/>
  <c r="CD16" i="19"/>
  <c r="CH15" i="19"/>
  <c r="CG15" i="19"/>
  <c r="CF15" i="19"/>
  <c r="CE15" i="19"/>
  <c r="CD15" i="19"/>
  <c r="CH14" i="19"/>
  <c r="CG14" i="19"/>
  <c r="CF14" i="19"/>
  <c r="CE14" i="19"/>
  <c r="CD14" i="19"/>
  <c r="CH13" i="19"/>
  <c r="CG13" i="19"/>
  <c r="CF13" i="19"/>
  <c r="CE13" i="19"/>
  <c r="CD13" i="19"/>
  <c r="CH12" i="19"/>
  <c r="CG12" i="19"/>
  <c r="CF12" i="19"/>
  <c r="CE12" i="19"/>
  <c r="CD12" i="19"/>
  <c r="CH10" i="19"/>
  <c r="CG10" i="19"/>
  <c r="CF10" i="19"/>
  <c r="CE10" i="19"/>
  <c r="CD10" i="19"/>
  <c r="CH9" i="19"/>
  <c r="CG9" i="19"/>
  <c r="CF9" i="19"/>
  <c r="CE9" i="19"/>
  <c r="CD9" i="19"/>
  <c r="CH8" i="19"/>
  <c r="CG8" i="19"/>
  <c r="CF8" i="19"/>
  <c r="CE8" i="19"/>
  <c r="CD8" i="19"/>
  <c r="CH7" i="19"/>
  <c r="CG7" i="19"/>
  <c r="CF7" i="19"/>
  <c r="CE7" i="19"/>
  <c r="CD7" i="19"/>
  <c r="CH6" i="19"/>
  <c r="CG6" i="19"/>
  <c r="CF6" i="19"/>
  <c r="CE6" i="19"/>
  <c r="CD6" i="19"/>
  <c r="CH5" i="19"/>
  <c r="CG5" i="19"/>
  <c r="CF5" i="19"/>
  <c r="CE5" i="19"/>
  <c r="CD5" i="19"/>
  <c r="CH4" i="19"/>
  <c r="CG4" i="19"/>
  <c r="CF4" i="19"/>
  <c r="CE4" i="19"/>
  <c r="CD4" i="19"/>
  <c r="CH3" i="19"/>
  <c r="CG3" i="19"/>
  <c r="CF3" i="19"/>
  <c r="CE3" i="19"/>
  <c r="CD3" i="19"/>
  <c r="AT5" i="18" l="1"/>
  <c r="AR6" i="18"/>
  <c r="AT12" i="18"/>
  <c r="AS4" i="18"/>
  <c r="AS15" i="18"/>
  <c r="AR10" i="18"/>
  <c r="AT4" i="18"/>
  <c r="AT23" i="18"/>
  <c r="AT22" i="18"/>
  <c r="AR19" i="18"/>
  <c r="AR11" i="18"/>
  <c r="AT9" i="18"/>
  <c r="AT7" i="18"/>
  <c r="AS26" i="18"/>
  <c r="AS25" i="18"/>
  <c r="AT24" i="18"/>
  <c r="AS19" i="18"/>
  <c r="AT18" i="18"/>
  <c r="AR16" i="18"/>
  <c r="AS13" i="18"/>
  <c r="AS8" i="18"/>
  <c r="AR7" i="18"/>
  <c r="AT29" i="18"/>
  <c r="F32" i="1" s="1"/>
  <c r="AT19" i="18"/>
  <c r="AR18" i="18"/>
  <c r="AS17" i="18"/>
  <c r="AR13" i="18"/>
  <c r="AT10" i="18"/>
  <c r="AR4" i="18"/>
  <c r="AT31" i="18"/>
  <c r="F34" i="1" s="1"/>
  <c r="AR28" i="18"/>
  <c r="AS27" i="18"/>
  <c r="AR26" i="18"/>
  <c r="AR24" i="18"/>
  <c r="AR22" i="18"/>
  <c r="AS21" i="18"/>
  <c r="AS18" i="18"/>
  <c r="AR15" i="18"/>
  <c r="AS12" i="18"/>
  <c r="AT8" i="18"/>
  <c r="AS7" i="18"/>
  <c r="AS29" i="18"/>
  <c r="E32" i="1" s="1"/>
  <c r="AS28" i="18"/>
  <c r="AR27" i="18"/>
  <c r="AT26" i="18"/>
  <c r="AR25" i="18"/>
  <c r="AS24" i="18"/>
  <c r="AS23" i="18"/>
  <c r="AR23" i="18"/>
  <c r="AS22" i="18"/>
  <c r="AR21" i="18"/>
  <c r="AT21" i="18"/>
  <c r="AR17" i="18"/>
  <c r="AT16" i="18"/>
  <c r="AT15" i="18"/>
  <c r="AS14" i="18"/>
  <c r="AR12" i="18"/>
  <c r="AS11" i="18"/>
  <c r="AS10" i="18"/>
  <c r="AS9" i="18"/>
  <c r="AR8" i="18"/>
  <c r="AR31" i="18"/>
  <c r="D34" i="1" s="1"/>
  <c r="AR29" i="18"/>
  <c r="D32" i="1" s="1"/>
  <c r="AT27" i="18"/>
  <c r="AT25" i="18"/>
  <c r="AT17" i="18"/>
  <c r="AS16" i="18"/>
  <c r="AT14" i="18"/>
  <c r="AR14" i="18"/>
  <c r="AT13" i="18"/>
  <c r="AT11" i="18"/>
  <c r="AR9" i="18"/>
  <c r="AT30" i="18"/>
  <c r="F33" i="1" s="1"/>
  <c r="AS31" i="18"/>
  <c r="E34" i="1" s="1"/>
  <c r="AU31" i="18"/>
  <c r="G34" i="1" s="1"/>
  <c r="AV31" i="18"/>
  <c r="H34" i="1" s="1"/>
  <c r="AS30" i="18"/>
  <c r="E33" i="1" s="1"/>
  <c r="AT28" i="18"/>
  <c r="AR20" i="18"/>
  <c r="AS6" i="18"/>
  <c r="AR30" i="18"/>
  <c r="D33" i="1" s="1"/>
  <c r="K33" i="1" s="1"/>
  <c r="AS5" i="18"/>
  <c r="AT20" i="18"/>
  <c r="AT6" i="18"/>
  <c r="AR5" i="18"/>
  <c r="AV30" i="18"/>
  <c r="H33" i="1" s="1"/>
  <c r="AU30" i="18"/>
  <c r="G33" i="1" s="1"/>
  <c r="AS20" i="18"/>
  <c r="J33" i="1"/>
  <c r="J34" i="1"/>
  <c r="AU29" i="18"/>
  <c r="G32" i="1" s="1"/>
  <c r="AV29" i="18"/>
  <c r="H32" i="1" s="1"/>
  <c r="CK5" i="19"/>
  <c r="CI7" i="19"/>
  <c r="CL8" i="19"/>
  <c r="CK9" i="19"/>
  <c r="CJ10" i="19"/>
  <c r="CI12" i="19"/>
  <c r="CL13" i="19"/>
  <c r="CK14" i="19"/>
  <c r="CJ15" i="19"/>
  <c r="CI16" i="19"/>
  <c r="CL17" i="19"/>
  <c r="CK19" i="19"/>
  <c r="CJ20" i="19"/>
  <c r="CI21" i="19"/>
  <c r="CL22" i="19"/>
  <c r="CK23" i="19"/>
  <c r="CJ24" i="19"/>
  <c r="CI25" i="19"/>
  <c r="CM25" i="19"/>
  <c r="CL27" i="19"/>
  <c r="CK28" i="19"/>
  <c r="CJ29" i="19"/>
  <c r="CI30" i="19"/>
  <c r="CM30" i="19"/>
  <c r="CL31" i="19"/>
  <c r="CI3" i="19"/>
  <c r="CL4" i="19"/>
  <c r="CJ6" i="19"/>
  <c r="AG4" i="19"/>
  <c r="AD7" i="19"/>
  <c r="AF9" i="19"/>
  <c r="AH12" i="19"/>
  <c r="AE15" i="19"/>
  <c r="AH16" i="19"/>
  <c r="AE20" i="19"/>
  <c r="AG22" i="19"/>
  <c r="AD25" i="19"/>
  <c r="AE29" i="19"/>
  <c r="AH30" i="19"/>
  <c r="O3" i="18"/>
  <c r="AE3" i="19"/>
  <c r="AD4" i="19"/>
  <c r="AH4" i="19"/>
  <c r="AG5" i="19"/>
  <c r="AF6" i="19"/>
  <c r="AE7" i="19"/>
  <c r="AD8" i="19"/>
  <c r="AH8" i="19"/>
  <c r="AG9" i="19"/>
  <c r="AF10" i="19"/>
  <c r="AE12" i="19"/>
  <c r="AD13" i="19"/>
  <c r="AH13" i="19"/>
  <c r="AG14" i="19"/>
  <c r="AF15" i="19"/>
  <c r="AE16" i="19"/>
  <c r="AD17" i="19"/>
  <c r="AH17" i="19"/>
  <c r="AG19" i="19"/>
  <c r="AF20" i="19"/>
  <c r="AE21" i="19"/>
  <c r="AD22" i="19"/>
  <c r="AH22" i="19"/>
  <c r="AG23" i="19"/>
  <c r="AF24" i="19"/>
  <c r="AE25" i="19"/>
  <c r="AD27" i="19"/>
  <c r="AH27" i="19"/>
  <c r="AG28" i="19"/>
  <c r="AF29" i="19"/>
  <c r="AE30" i="19"/>
  <c r="AD31" i="19"/>
  <c r="AH31" i="19"/>
  <c r="R3" i="18"/>
  <c r="AH3" i="19"/>
  <c r="AE6" i="19"/>
  <c r="AG8" i="19"/>
  <c r="AD12" i="19"/>
  <c r="AF14" i="19"/>
  <c r="AG17" i="19"/>
  <c r="AD21" i="19"/>
  <c r="AF23" i="19"/>
  <c r="AH25" i="19"/>
  <c r="AF28" i="19"/>
  <c r="AD30" i="19"/>
  <c r="P3" i="18"/>
  <c r="AF3" i="19"/>
  <c r="AE4" i="19"/>
  <c r="AD5" i="19"/>
  <c r="AH5" i="19"/>
  <c r="AG6" i="19"/>
  <c r="AF7" i="19"/>
  <c r="AE8" i="19"/>
  <c r="AD9" i="19"/>
  <c r="AH9" i="19"/>
  <c r="AG10" i="19"/>
  <c r="AF12" i="19"/>
  <c r="AE13" i="19"/>
  <c r="AD14" i="19"/>
  <c r="AH14" i="19"/>
  <c r="AG15" i="19"/>
  <c r="AF16" i="19"/>
  <c r="AE17" i="19"/>
  <c r="AD19" i="19"/>
  <c r="AH19" i="19"/>
  <c r="AG20" i="19"/>
  <c r="AF21" i="19"/>
  <c r="AE22" i="19"/>
  <c r="AD23" i="19"/>
  <c r="AH23" i="19"/>
  <c r="AG24" i="19"/>
  <c r="AF25" i="19"/>
  <c r="AE27" i="19"/>
  <c r="AD28" i="19"/>
  <c r="AH28" i="19"/>
  <c r="AG29" i="19"/>
  <c r="AF30" i="19"/>
  <c r="AE31" i="19"/>
  <c r="N3" i="18"/>
  <c r="AD3" i="19"/>
  <c r="AF5" i="19"/>
  <c r="AH7" i="19"/>
  <c r="AE10" i="19"/>
  <c r="AG13" i="19"/>
  <c r="AD16" i="19"/>
  <c r="AF19" i="19"/>
  <c r="AH21" i="19"/>
  <c r="AE24" i="19"/>
  <c r="AG27" i="19"/>
  <c r="AG31" i="19"/>
  <c r="Q3" i="18"/>
  <c r="AG3" i="19"/>
  <c r="AF4" i="19"/>
  <c r="AE5" i="19"/>
  <c r="AD6" i="19"/>
  <c r="AH6" i="19"/>
  <c r="AG7" i="19"/>
  <c r="AF8" i="19"/>
  <c r="AE9" i="19"/>
  <c r="AD10" i="19"/>
  <c r="AH10" i="19"/>
  <c r="AG12" i="19"/>
  <c r="AF13" i="19"/>
  <c r="AE14" i="19"/>
  <c r="AD15" i="19"/>
  <c r="AH15" i="19"/>
  <c r="AG16" i="19"/>
  <c r="AF17" i="19"/>
  <c r="AE19" i="19"/>
  <c r="AD20" i="19"/>
  <c r="AH20" i="19"/>
  <c r="AG21" i="19"/>
  <c r="AF22" i="19"/>
  <c r="AE23" i="19"/>
  <c r="AD24" i="19"/>
  <c r="AH24" i="19"/>
  <c r="AG25" i="19"/>
  <c r="AF27" i="19"/>
  <c r="AE28" i="19"/>
  <c r="AD29" i="19"/>
  <c r="AH29" i="19"/>
  <c r="AG30" i="19"/>
  <c r="AF31" i="19"/>
  <c r="CM7" i="19"/>
  <c r="CM12" i="19"/>
  <c r="CM16" i="19"/>
  <c r="CJ3" i="19"/>
  <c r="CI4" i="19"/>
  <c r="CM4" i="19"/>
  <c r="CL5" i="19"/>
  <c r="CK6" i="19"/>
  <c r="CJ7" i="19"/>
  <c r="CI8" i="19"/>
  <c r="CM8" i="19"/>
  <c r="CL9" i="19"/>
  <c r="CK10" i="19"/>
  <c r="CJ12" i="19"/>
  <c r="CI13" i="19"/>
  <c r="CM13" i="19"/>
  <c r="CL14" i="19"/>
  <c r="CK15" i="19"/>
  <c r="CJ16" i="19"/>
  <c r="CI17" i="19"/>
  <c r="CM17" i="19"/>
  <c r="CL19" i="19"/>
  <c r="CK20" i="19"/>
  <c r="CJ21" i="19"/>
  <c r="CI22" i="19"/>
  <c r="CM22" i="19"/>
  <c r="CL23" i="19"/>
  <c r="CK24" i="19"/>
  <c r="CJ25" i="19"/>
  <c r="CI27" i="19"/>
  <c r="CM27" i="19"/>
  <c r="CL28" i="19"/>
  <c r="CK29" i="19"/>
  <c r="CJ30" i="19"/>
  <c r="CI31" i="19"/>
  <c r="CM31" i="19"/>
  <c r="CK3" i="19"/>
  <c r="CJ4" i="19"/>
  <c r="CI5" i="19"/>
  <c r="CM5" i="19"/>
  <c r="CL6" i="19"/>
  <c r="CK7" i="19"/>
  <c r="CJ8" i="19"/>
  <c r="CI9" i="19"/>
  <c r="CM9" i="19"/>
  <c r="CL10" i="19"/>
  <c r="CK12" i="19"/>
  <c r="CJ13" i="19"/>
  <c r="CI14" i="19"/>
  <c r="CM14" i="19"/>
  <c r="CL15" i="19"/>
  <c r="CK16" i="19"/>
  <c r="CJ17" i="19"/>
  <c r="CI19" i="19"/>
  <c r="CM19" i="19"/>
  <c r="CL20" i="19"/>
  <c r="CK21" i="19"/>
  <c r="CJ22" i="19"/>
  <c r="CI23" i="19"/>
  <c r="CM23" i="19"/>
  <c r="CL24" i="19"/>
  <c r="CK25" i="19"/>
  <c r="CJ27" i="19"/>
  <c r="CI28" i="19"/>
  <c r="CM28" i="19"/>
  <c r="CL29" i="19"/>
  <c r="CK30" i="19"/>
  <c r="CJ31" i="19"/>
  <c r="CM3" i="19"/>
  <c r="CM21" i="19"/>
  <c r="CL3" i="19"/>
  <c r="CK4" i="19"/>
  <c r="CJ5" i="19"/>
  <c r="CI6" i="19"/>
  <c r="CM6" i="19"/>
  <c r="CL7" i="19"/>
  <c r="CK8" i="19"/>
  <c r="CJ9" i="19"/>
  <c r="CI10" i="19"/>
  <c r="CM10" i="19"/>
  <c r="CL12" i="19"/>
  <c r="CK13" i="19"/>
  <c r="CJ14" i="19"/>
  <c r="CI15" i="19"/>
  <c r="CM15" i="19"/>
  <c r="CL16" i="19"/>
  <c r="CK17" i="19"/>
  <c r="CJ19" i="19"/>
  <c r="CI20" i="19"/>
  <c r="CM20" i="19"/>
  <c r="CL21" i="19"/>
  <c r="CK22" i="19"/>
  <c r="CJ23" i="19"/>
  <c r="CI24" i="19"/>
  <c r="CM24" i="19"/>
  <c r="CL25" i="19"/>
  <c r="CK27" i="19"/>
  <c r="CJ28" i="19"/>
  <c r="CI29" i="19"/>
  <c r="CM29" i="19"/>
  <c r="CL30" i="19"/>
  <c r="CK31" i="19"/>
  <c r="BV6" i="19"/>
  <c r="BX8" i="19"/>
  <c r="BZ10" i="19"/>
  <c r="BV15" i="19"/>
  <c r="BW19" i="19"/>
  <c r="BX22" i="19"/>
  <c r="BY25" i="19"/>
  <c r="BW28" i="19"/>
  <c r="BV29" i="19"/>
  <c r="BX31" i="19"/>
  <c r="BJ3" i="19"/>
  <c r="BI4" i="19"/>
  <c r="BM4" i="19"/>
  <c r="BL5" i="19"/>
  <c r="BK6" i="19"/>
  <c r="BJ7" i="19"/>
  <c r="BI8" i="19"/>
  <c r="BL9" i="19"/>
  <c r="BK10" i="19"/>
  <c r="BJ12" i="19"/>
  <c r="BI13" i="19"/>
  <c r="BL14" i="19"/>
  <c r="BK15" i="19"/>
  <c r="BJ16" i="19"/>
  <c r="BI17" i="19"/>
  <c r="BM17" i="19"/>
  <c r="BL19" i="19"/>
  <c r="BK20" i="19"/>
  <c r="BJ21" i="19"/>
  <c r="BI22" i="19"/>
  <c r="BL23" i="19"/>
  <c r="BK24" i="19"/>
  <c r="BJ25" i="19"/>
  <c r="BI27" i="19"/>
  <c r="BM27" i="19"/>
  <c r="BL28" i="19"/>
  <c r="BK29" i="19"/>
  <c r="BJ30" i="19"/>
  <c r="BI31" i="19"/>
  <c r="AY3" i="19"/>
  <c r="BY3" i="19"/>
  <c r="BW5" i="19"/>
  <c r="BW9" i="19"/>
  <c r="BY12" i="19"/>
  <c r="BW14" i="19"/>
  <c r="BY16" i="19"/>
  <c r="BV20" i="19"/>
  <c r="BY21" i="19"/>
  <c r="BV24" i="19"/>
  <c r="BX27" i="19"/>
  <c r="BY30" i="19"/>
  <c r="BX4" i="19"/>
  <c r="BY7" i="19"/>
  <c r="BV10" i="19"/>
  <c r="BX13" i="19"/>
  <c r="BX17" i="19"/>
  <c r="BZ20" i="19"/>
  <c r="BW23" i="19"/>
  <c r="BZ29" i="19"/>
  <c r="AX4" i="19"/>
  <c r="AW5" i="19"/>
  <c r="AV6" i="19"/>
  <c r="AZ6" i="19"/>
  <c r="AY7" i="19"/>
  <c r="AX8" i="19"/>
  <c r="AW9" i="19"/>
  <c r="AV10" i="19"/>
  <c r="AY12" i="19"/>
  <c r="AX13" i="19"/>
  <c r="AW14" i="19"/>
  <c r="AV15" i="19"/>
  <c r="AY16" i="19"/>
  <c r="AX17" i="19"/>
  <c r="AW19" i="19"/>
  <c r="AV20" i="19"/>
  <c r="AZ20" i="19"/>
  <c r="AY21" i="19"/>
  <c r="AX22" i="19"/>
  <c r="AW23" i="19"/>
  <c r="AV24" i="19"/>
  <c r="AZ24" i="19"/>
  <c r="AY25" i="19"/>
  <c r="AX27" i="19"/>
  <c r="AW28" i="19"/>
  <c r="AV29" i="19"/>
  <c r="AY30" i="19"/>
  <c r="AX31" i="19"/>
  <c r="Y3" i="19"/>
  <c r="X4" i="19"/>
  <c r="W5" i="19"/>
  <c r="V6" i="19"/>
  <c r="Y7" i="19"/>
  <c r="X8" i="19"/>
  <c r="W9" i="19"/>
  <c r="V10" i="19"/>
  <c r="Z10" i="19"/>
  <c r="Y12" i="19"/>
  <c r="X13" i="19"/>
  <c r="W14" i="19"/>
  <c r="V15" i="19"/>
  <c r="Z15" i="19"/>
  <c r="Y16" i="19"/>
  <c r="X17" i="19"/>
  <c r="W19" i="19"/>
  <c r="V20" i="19"/>
  <c r="Y21" i="19"/>
  <c r="X22" i="19"/>
  <c r="W23" i="19"/>
  <c r="V24" i="19"/>
  <c r="Y25" i="19"/>
  <c r="X27" i="19"/>
  <c r="W28" i="19"/>
  <c r="V29" i="19"/>
  <c r="Z29" i="19"/>
  <c r="Y30" i="19"/>
  <c r="X31" i="19"/>
  <c r="J3" i="19"/>
  <c r="I4" i="19"/>
  <c r="L5" i="19"/>
  <c r="K6" i="19"/>
  <c r="J7" i="19"/>
  <c r="I8" i="19"/>
  <c r="M8" i="19"/>
  <c r="L9" i="19"/>
  <c r="K10" i="19"/>
  <c r="J12" i="19"/>
  <c r="I13" i="19"/>
  <c r="L14" i="19"/>
  <c r="K15" i="19"/>
  <c r="J16" i="19"/>
  <c r="I17" i="19"/>
  <c r="L19" i="19"/>
  <c r="K20" i="19"/>
  <c r="J21" i="19"/>
  <c r="I22" i="19"/>
  <c r="M22" i="19"/>
  <c r="L23" i="19"/>
  <c r="K24" i="19"/>
  <c r="J25" i="19"/>
  <c r="I27" i="19"/>
  <c r="L28" i="19"/>
  <c r="K29" i="19"/>
  <c r="J30" i="19"/>
  <c r="I31" i="19"/>
  <c r="BZ15" i="19"/>
  <c r="BZ24" i="19"/>
  <c r="BM22" i="19"/>
  <c r="AZ10" i="19"/>
  <c r="Z6" i="19"/>
  <c r="M27" i="19"/>
  <c r="BV3" i="19"/>
  <c r="BZ3" i="19"/>
  <c r="BY4" i="19"/>
  <c r="BX5" i="19"/>
  <c r="BW6" i="19"/>
  <c r="BV7" i="19"/>
  <c r="BZ7" i="19"/>
  <c r="BY8" i="19"/>
  <c r="BX9" i="19"/>
  <c r="BW10" i="19"/>
  <c r="BV12" i="19"/>
  <c r="BZ12" i="19"/>
  <c r="BY13" i="19"/>
  <c r="BX14" i="19"/>
  <c r="BW15" i="19"/>
  <c r="BV16" i="19"/>
  <c r="BZ16" i="19"/>
  <c r="BY17" i="19"/>
  <c r="BX19" i="19"/>
  <c r="BW20" i="19"/>
  <c r="BV21" i="19"/>
  <c r="BZ21" i="19"/>
  <c r="BY22" i="19"/>
  <c r="BX23" i="19"/>
  <c r="BW24" i="19"/>
  <c r="BV25" i="19"/>
  <c r="BZ25" i="19"/>
  <c r="BY27" i="19"/>
  <c r="BX28" i="19"/>
  <c r="BW29" i="19"/>
  <c r="BV30" i="19"/>
  <c r="BZ30" i="19"/>
  <c r="BY31" i="19"/>
  <c r="BK3" i="19"/>
  <c r="BJ4" i="19"/>
  <c r="BI5" i="19"/>
  <c r="BM5" i="19"/>
  <c r="BL6" i="19"/>
  <c r="BK7" i="19"/>
  <c r="BJ8" i="19"/>
  <c r="BI9" i="19"/>
  <c r="BM9" i="19"/>
  <c r="BL10" i="19"/>
  <c r="BK12" i="19"/>
  <c r="BJ13" i="19"/>
  <c r="BI14" i="19"/>
  <c r="BM14" i="19"/>
  <c r="BL15" i="19"/>
  <c r="BK16" i="19"/>
  <c r="BJ17" i="19"/>
  <c r="BI19" i="19"/>
  <c r="BM19" i="19"/>
  <c r="BL20" i="19"/>
  <c r="BK21" i="19"/>
  <c r="BJ22" i="19"/>
  <c r="BI23" i="19"/>
  <c r="BM23" i="19"/>
  <c r="BL24" i="19"/>
  <c r="BK25" i="19"/>
  <c r="BJ27" i="19"/>
  <c r="BI28" i="19"/>
  <c r="BM28" i="19"/>
  <c r="BL29" i="19"/>
  <c r="BK30" i="19"/>
  <c r="BJ31" i="19"/>
  <c r="AV3" i="19"/>
  <c r="AZ3" i="19"/>
  <c r="AY4" i="19"/>
  <c r="AX5" i="19"/>
  <c r="AW6" i="19"/>
  <c r="AV7" i="19"/>
  <c r="AZ7" i="19"/>
  <c r="AY8" i="19"/>
  <c r="AX9" i="19"/>
  <c r="AW10" i="19"/>
  <c r="AV12" i="19"/>
  <c r="AZ12" i="19"/>
  <c r="AY13" i="19"/>
  <c r="AX14" i="19"/>
  <c r="AW15" i="19"/>
  <c r="AV16" i="19"/>
  <c r="AZ16" i="19"/>
  <c r="AY17" i="19"/>
  <c r="AX19" i="19"/>
  <c r="AW20" i="19"/>
  <c r="AV21" i="19"/>
  <c r="AZ21" i="19"/>
  <c r="AY22" i="19"/>
  <c r="AX23" i="19"/>
  <c r="AW24" i="19"/>
  <c r="AV25" i="19"/>
  <c r="AZ25" i="19"/>
  <c r="AY27" i="19"/>
  <c r="AX28" i="19"/>
  <c r="AW29" i="19"/>
  <c r="AV30" i="19"/>
  <c r="AZ30" i="19"/>
  <c r="AY31" i="19"/>
  <c r="V3" i="19"/>
  <c r="Z3" i="19"/>
  <c r="Y4" i="19"/>
  <c r="X5" i="19"/>
  <c r="W6" i="19"/>
  <c r="V7" i="19"/>
  <c r="Z7" i="19"/>
  <c r="Y8" i="19"/>
  <c r="X9" i="19"/>
  <c r="W10" i="19"/>
  <c r="V12" i="19"/>
  <c r="Z12" i="19"/>
  <c r="Y13" i="19"/>
  <c r="X14" i="19"/>
  <c r="W15" i="19"/>
  <c r="V16" i="19"/>
  <c r="Z16" i="19"/>
  <c r="Y17" i="19"/>
  <c r="X19" i="19"/>
  <c r="W20" i="19"/>
  <c r="V21" i="19"/>
  <c r="Z21" i="19"/>
  <c r="Y22" i="19"/>
  <c r="X23" i="19"/>
  <c r="W24" i="19"/>
  <c r="V25" i="19"/>
  <c r="Z25" i="19"/>
  <c r="Y27" i="19"/>
  <c r="X28" i="19"/>
  <c r="W29" i="19"/>
  <c r="V30" i="19"/>
  <c r="Z30" i="19"/>
  <c r="Y31" i="19"/>
  <c r="K3" i="19"/>
  <c r="J4" i="19"/>
  <c r="I5" i="19"/>
  <c r="M5" i="19"/>
  <c r="L6" i="19"/>
  <c r="K7" i="19"/>
  <c r="J8" i="19"/>
  <c r="I9" i="19"/>
  <c r="M9" i="19"/>
  <c r="L10" i="19"/>
  <c r="K12" i="19"/>
  <c r="J13" i="19"/>
  <c r="I14" i="19"/>
  <c r="M14" i="19"/>
  <c r="L15" i="19"/>
  <c r="K16" i="19"/>
  <c r="J17" i="19"/>
  <c r="I19" i="19"/>
  <c r="M19" i="19"/>
  <c r="L20" i="19"/>
  <c r="K21" i="19"/>
  <c r="J22" i="19"/>
  <c r="I23" i="19"/>
  <c r="M23" i="19"/>
  <c r="L24" i="19"/>
  <c r="K25" i="19"/>
  <c r="J27" i="19"/>
  <c r="I28" i="19"/>
  <c r="M28" i="19"/>
  <c r="L29" i="19"/>
  <c r="K30" i="19"/>
  <c r="J31" i="19"/>
  <c r="BM8" i="19"/>
  <c r="BM31" i="19"/>
  <c r="AZ29" i="19"/>
  <c r="M4" i="19"/>
  <c r="M17" i="19"/>
  <c r="M31" i="19"/>
  <c r="BW3" i="19"/>
  <c r="BV4" i="19"/>
  <c r="BZ4" i="19"/>
  <c r="BY5" i="19"/>
  <c r="BX6" i="19"/>
  <c r="BW7" i="19"/>
  <c r="BV8" i="19"/>
  <c r="BZ8" i="19"/>
  <c r="BY9" i="19"/>
  <c r="BX10" i="19"/>
  <c r="BW12" i="19"/>
  <c r="BV13" i="19"/>
  <c r="BZ13" i="19"/>
  <c r="BY14" i="19"/>
  <c r="BX15" i="19"/>
  <c r="BW16" i="19"/>
  <c r="BV17" i="19"/>
  <c r="BZ17" i="19"/>
  <c r="BY19" i="19"/>
  <c r="BX20" i="19"/>
  <c r="BW21" i="19"/>
  <c r="BV22" i="19"/>
  <c r="BZ22" i="19"/>
  <c r="BY23" i="19"/>
  <c r="BX24" i="19"/>
  <c r="BW25" i="19"/>
  <c r="BV27" i="19"/>
  <c r="BZ27" i="19"/>
  <c r="BY28" i="19"/>
  <c r="BX29" i="19"/>
  <c r="BW30" i="19"/>
  <c r="BV31" i="19"/>
  <c r="BZ31" i="19"/>
  <c r="BL3" i="19"/>
  <c r="BK4" i="19"/>
  <c r="BJ5" i="19"/>
  <c r="BI6" i="19"/>
  <c r="BM6" i="19"/>
  <c r="BL7" i="19"/>
  <c r="BK8" i="19"/>
  <c r="BJ9" i="19"/>
  <c r="BI10" i="19"/>
  <c r="BM10" i="19"/>
  <c r="BL12" i="19"/>
  <c r="BK13" i="19"/>
  <c r="BJ14" i="19"/>
  <c r="BI15" i="19"/>
  <c r="BM15" i="19"/>
  <c r="BL16" i="19"/>
  <c r="BK17" i="19"/>
  <c r="BJ19" i="19"/>
  <c r="BI20" i="19"/>
  <c r="BM20" i="19"/>
  <c r="BL21" i="19"/>
  <c r="BK22" i="19"/>
  <c r="BJ23" i="19"/>
  <c r="BI24" i="19"/>
  <c r="BM24" i="19"/>
  <c r="BL25" i="19"/>
  <c r="BK27" i="19"/>
  <c r="BJ28" i="19"/>
  <c r="BI29" i="19"/>
  <c r="BM29" i="19"/>
  <c r="BL30" i="19"/>
  <c r="BK31" i="19"/>
  <c r="AW3" i="19"/>
  <c r="AV4" i="19"/>
  <c r="AZ4" i="19"/>
  <c r="AY5" i="19"/>
  <c r="AX6" i="19"/>
  <c r="AW7" i="19"/>
  <c r="AV8" i="19"/>
  <c r="AZ8" i="19"/>
  <c r="AY9" i="19"/>
  <c r="AX10" i="19"/>
  <c r="AW12" i="19"/>
  <c r="AV13" i="19"/>
  <c r="AZ13" i="19"/>
  <c r="AY14" i="19"/>
  <c r="AX15" i="19"/>
  <c r="AW16" i="19"/>
  <c r="AV17" i="19"/>
  <c r="AZ17" i="19"/>
  <c r="AY19" i="19"/>
  <c r="AX20" i="19"/>
  <c r="AW21" i="19"/>
  <c r="AV22" i="19"/>
  <c r="AZ22" i="19"/>
  <c r="AY23" i="19"/>
  <c r="AX24" i="19"/>
  <c r="AW25" i="19"/>
  <c r="AV27" i="19"/>
  <c r="AZ27" i="19"/>
  <c r="AY28" i="19"/>
  <c r="AX29" i="19"/>
  <c r="AW30" i="19"/>
  <c r="AV31" i="19"/>
  <c r="AZ31" i="19"/>
  <c r="W3" i="19"/>
  <c r="V4" i="19"/>
  <c r="Z4" i="19"/>
  <c r="Y5" i="19"/>
  <c r="X6" i="19"/>
  <c r="W7" i="19"/>
  <c r="V8" i="19"/>
  <c r="Z8" i="19"/>
  <c r="Y9" i="19"/>
  <c r="X10" i="19"/>
  <c r="W12" i="19"/>
  <c r="V13" i="19"/>
  <c r="Z13" i="19"/>
  <c r="Y14" i="19"/>
  <c r="X15" i="19"/>
  <c r="W16" i="19"/>
  <c r="V17" i="19"/>
  <c r="Z17" i="19"/>
  <c r="Y19" i="19"/>
  <c r="X20" i="19"/>
  <c r="W21" i="19"/>
  <c r="V22" i="19"/>
  <c r="Z22" i="19"/>
  <c r="Y23" i="19"/>
  <c r="X24" i="19"/>
  <c r="W25" i="19"/>
  <c r="V27" i="19"/>
  <c r="Z27" i="19"/>
  <c r="Y28" i="19"/>
  <c r="X29" i="19"/>
  <c r="W30" i="19"/>
  <c r="V31" i="19"/>
  <c r="Z31" i="19"/>
  <c r="L3" i="19"/>
  <c r="K4" i="19"/>
  <c r="J5" i="19"/>
  <c r="I6" i="19"/>
  <c r="M6" i="19"/>
  <c r="L7" i="19"/>
  <c r="K8" i="19"/>
  <c r="J9" i="19"/>
  <c r="I10" i="19"/>
  <c r="M10" i="19"/>
  <c r="L12" i="19"/>
  <c r="K13" i="19"/>
  <c r="J14" i="19"/>
  <c r="I15" i="19"/>
  <c r="M15" i="19"/>
  <c r="L16" i="19"/>
  <c r="K17" i="19"/>
  <c r="J19" i="19"/>
  <c r="I20" i="19"/>
  <c r="M20" i="19"/>
  <c r="L21" i="19"/>
  <c r="K22" i="19"/>
  <c r="J23" i="19"/>
  <c r="I24" i="19"/>
  <c r="M24" i="19"/>
  <c r="L25" i="19"/>
  <c r="K27" i="19"/>
  <c r="J28" i="19"/>
  <c r="I29" i="19"/>
  <c r="M29" i="19"/>
  <c r="L30" i="19"/>
  <c r="K31" i="19"/>
  <c r="BZ6" i="19"/>
  <c r="BM13" i="19"/>
  <c r="AZ15" i="19"/>
  <c r="Z20" i="19"/>
  <c r="Z24" i="19"/>
  <c r="M13" i="19"/>
  <c r="BX3" i="19"/>
  <c r="BW4" i="19"/>
  <c r="BV5" i="19"/>
  <c r="BZ5" i="19"/>
  <c r="BY6" i="19"/>
  <c r="BX7" i="19"/>
  <c r="BW8" i="19"/>
  <c r="BV9" i="19"/>
  <c r="BZ9" i="19"/>
  <c r="BY10" i="19"/>
  <c r="BX12" i="19"/>
  <c r="BW13" i="19"/>
  <c r="BV14" i="19"/>
  <c r="BZ14" i="19"/>
  <c r="BY15" i="19"/>
  <c r="BX16" i="19"/>
  <c r="BW17" i="19"/>
  <c r="BV19" i="19"/>
  <c r="BZ19" i="19"/>
  <c r="BY20" i="19"/>
  <c r="BX21" i="19"/>
  <c r="BW22" i="19"/>
  <c r="BV23" i="19"/>
  <c r="BZ23" i="19"/>
  <c r="BY24" i="19"/>
  <c r="BX25" i="19"/>
  <c r="BW27" i="19"/>
  <c r="BV28" i="19"/>
  <c r="BZ28" i="19"/>
  <c r="BY29" i="19"/>
  <c r="BX30" i="19"/>
  <c r="BW31" i="19"/>
  <c r="BI3" i="19"/>
  <c r="BM3" i="19"/>
  <c r="BL4" i="19"/>
  <c r="BK5" i="19"/>
  <c r="BJ6" i="19"/>
  <c r="BI7" i="19"/>
  <c r="BM7" i="19"/>
  <c r="BL8" i="19"/>
  <c r="BK9" i="19"/>
  <c r="BJ10" i="19"/>
  <c r="BI12" i="19"/>
  <c r="BM12" i="19"/>
  <c r="BL13" i="19"/>
  <c r="BK14" i="19"/>
  <c r="BJ15" i="19"/>
  <c r="BI16" i="19"/>
  <c r="BM16" i="19"/>
  <c r="BL17" i="19"/>
  <c r="BK19" i="19"/>
  <c r="BJ20" i="19"/>
  <c r="BI21" i="19"/>
  <c r="BM21" i="19"/>
  <c r="BL22" i="19"/>
  <c r="BK23" i="19"/>
  <c r="BJ24" i="19"/>
  <c r="BI25" i="19"/>
  <c r="BM25" i="19"/>
  <c r="BL27" i="19"/>
  <c r="BK28" i="19"/>
  <c r="BJ29" i="19"/>
  <c r="BI30" i="19"/>
  <c r="BM30" i="19"/>
  <c r="BL31" i="19"/>
  <c r="AX3" i="19"/>
  <c r="AW4" i="19"/>
  <c r="AV5" i="19"/>
  <c r="AZ5" i="19"/>
  <c r="AY6" i="19"/>
  <c r="AX7" i="19"/>
  <c r="AW8" i="19"/>
  <c r="AV9" i="19"/>
  <c r="AZ9" i="19"/>
  <c r="AY10" i="19"/>
  <c r="AX12" i="19"/>
  <c r="AW13" i="19"/>
  <c r="AV14" i="19"/>
  <c r="AZ14" i="19"/>
  <c r="AY15" i="19"/>
  <c r="AX16" i="19"/>
  <c r="AW17" i="19"/>
  <c r="AV19" i="19"/>
  <c r="AZ19" i="19"/>
  <c r="AY20" i="19"/>
  <c r="AX21" i="19"/>
  <c r="AW22" i="19"/>
  <c r="AV23" i="19"/>
  <c r="AZ23" i="19"/>
  <c r="AY24" i="19"/>
  <c r="AX25" i="19"/>
  <c r="AW27" i="19"/>
  <c r="AV28" i="19"/>
  <c r="AZ28" i="19"/>
  <c r="AY29" i="19"/>
  <c r="AX30" i="19"/>
  <c r="AW31" i="19"/>
  <c r="X3" i="19"/>
  <c r="W4" i="19"/>
  <c r="V5" i="19"/>
  <c r="Z5" i="19"/>
  <c r="Y6" i="19"/>
  <c r="X7" i="19"/>
  <c r="W8" i="19"/>
  <c r="V9" i="19"/>
  <c r="Z9" i="19"/>
  <c r="Y10" i="19"/>
  <c r="X12" i="19"/>
  <c r="W13" i="19"/>
  <c r="V14" i="19"/>
  <c r="Z14" i="19"/>
  <c r="Y15" i="19"/>
  <c r="X16" i="19"/>
  <c r="W17" i="19"/>
  <c r="V19" i="19"/>
  <c r="Z19" i="19"/>
  <c r="Y20" i="19"/>
  <c r="X21" i="19"/>
  <c r="W22" i="19"/>
  <c r="V23" i="19"/>
  <c r="Z23" i="19"/>
  <c r="Y24" i="19"/>
  <c r="X25" i="19"/>
  <c r="W27" i="19"/>
  <c r="V28" i="19"/>
  <c r="Z28" i="19"/>
  <c r="Y29" i="19"/>
  <c r="X30" i="19"/>
  <c r="W31" i="19"/>
  <c r="I3" i="19"/>
  <c r="M3" i="19"/>
  <c r="L4" i="19"/>
  <c r="K5" i="19"/>
  <c r="J6" i="19"/>
  <c r="I7" i="19"/>
  <c r="M7" i="19"/>
  <c r="L8" i="19"/>
  <c r="K9" i="19"/>
  <c r="J10" i="19"/>
  <c r="I12" i="19"/>
  <c r="M12" i="19"/>
  <c r="L13" i="19"/>
  <c r="K14" i="19"/>
  <c r="J15" i="19"/>
  <c r="I16" i="19"/>
  <c r="M16" i="19"/>
  <c r="L17" i="19"/>
  <c r="K19" i="19"/>
  <c r="J20" i="19"/>
  <c r="I21" i="19"/>
  <c r="M21" i="19"/>
  <c r="L22" i="19"/>
  <c r="K23" i="19"/>
  <c r="J24" i="19"/>
  <c r="I25" i="19"/>
  <c r="M25" i="19"/>
  <c r="L27" i="19"/>
  <c r="K28" i="19"/>
  <c r="J29" i="19"/>
  <c r="I30" i="19"/>
  <c r="M30" i="19"/>
  <c r="L31" i="19"/>
  <c r="G3" i="18"/>
  <c r="F3" i="18"/>
  <c r="D3" i="18"/>
  <c r="E3" i="18"/>
  <c r="H3" i="18"/>
  <c r="V3" i="18"/>
  <c r="U3" i="18"/>
  <c r="S3" i="18"/>
  <c r="T3" i="18"/>
  <c r="W3" i="18"/>
  <c r="AK3" i="18"/>
  <c r="AJ3" i="18"/>
  <c r="AH3" i="18"/>
  <c r="AI3" i="18"/>
  <c r="AL3" i="18"/>
  <c r="AD3" i="18"/>
  <c r="AC3" i="18"/>
  <c r="AG3" i="18"/>
  <c r="AF3" i="18"/>
  <c r="AE3" i="18"/>
  <c r="AA3" i="18"/>
  <c r="Z3" i="18"/>
  <c r="X3" i="18"/>
  <c r="Y3" i="18"/>
  <c r="AB3" i="18"/>
  <c r="L3" i="18"/>
  <c r="K3" i="18"/>
  <c r="I3" i="18"/>
  <c r="J3" i="18"/>
  <c r="M3" i="18"/>
  <c r="K34" i="1" l="1"/>
  <c r="K32" i="1"/>
  <c r="J32" i="1"/>
  <c r="AK31" i="19"/>
  <c r="AM29" i="19"/>
  <c r="AJ28" i="19"/>
  <c r="AL25" i="19"/>
  <c r="AI24" i="19"/>
  <c r="AK22" i="19"/>
  <c r="AM20" i="19"/>
  <c r="AJ19" i="19"/>
  <c r="AL16" i="19"/>
  <c r="AK13" i="19"/>
  <c r="AM10" i="19"/>
  <c r="AJ9" i="19"/>
  <c r="AL7" i="19"/>
  <c r="AI6" i="19"/>
  <c r="AK4" i="19"/>
  <c r="AI3" i="19"/>
  <c r="AK30" i="19"/>
  <c r="AJ27" i="19"/>
  <c r="AI23" i="19"/>
  <c r="AK21" i="19"/>
  <c r="AJ17" i="19"/>
  <c r="AI14" i="19"/>
  <c r="AK12" i="19"/>
  <c r="AJ8" i="19"/>
  <c r="AI5" i="19"/>
  <c r="AI15" i="19"/>
  <c r="AK19" i="19"/>
  <c r="AM7" i="19"/>
  <c r="AM9" i="19"/>
  <c r="AL6" i="19"/>
  <c r="AK28" i="19"/>
  <c r="AI12" i="19"/>
  <c r="AJ30" i="19"/>
  <c r="AI27" i="19"/>
  <c r="AJ21" i="19"/>
  <c r="AI17" i="19"/>
  <c r="AM13" i="19"/>
  <c r="AL9" i="19"/>
  <c r="AK6" i="19"/>
  <c r="AJ29" i="19"/>
  <c r="AI7" i="19"/>
  <c r="AJ24" i="19"/>
  <c r="AM28" i="19"/>
  <c r="AL24" i="19"/>
  <c r="AM19" i="19"/>
  <c r="AL15" i="19"/>
  <c r="AK3" i="19"/>
  <c r="AL17" i="19"/>
  <c r="AJ6" i="19"/>
  <c r="AL28" i="19"/>
  <c r="AK24" i="19"/>
  <c r="AL19" i="19"/>
  <c r="AK15" i="19"/>
  <c r="AJ12" i="19"/>
  <c r="AI8" i="19"/>
  <c r="AM4" i="19"/>
  <c r="AJ3" i="19"/>
  <c r="AL22" i="19"/>
  <c r="AM12" i="19"/>
  <c r="AL30" i="19"/>
  <c r="AI29" i="19"/>
  <c r="AK27" i="19"/>
  <c r="AM24" i="19"/>
  <c r="AJ23" i="19"/>
  <c r="AL21" i="19"/>
  <c r="AI20" i="19"/>
  <c r="AK17" i="19"/>
  <c r="AM15" i="19"/>
  <c r="AJ14" i="19"/>
  <c r="AL12" i="19"/>
  <c r="AI10" i="19"/>
  <c r="AK8" i="19"/>
  <c r="AM6" i="19"/>
  <c r="AJ5" i="19"/>
  <c r="AL3" i="19"/>
  <c r="AL27" i="19"/>
  <c r="AM21" i="19"/>
  <c r="AI16" i="19"/>
  <c r="AJ10" i="19"/>
  <c r="AK5" i="19"/>
  <c r="AJ31" i="19"/>
  <c r="AL29" i="19"/>
  <c r="AI28" i="19"/>
  <c r="AK25" i="19"/>
  <c r="AM23" i="19"/>
  <c r="AJ22" i="19"/>
  <c r="AL20" i="19"/>
  <c r="AI19" i="19"/>
  <c r="AK16" i="19"/>
  <c r="AM14" i="19"/>
  <c r="AJ13" i="19"/>
  <c r="AL10" i="19"/>
  <c r="AI9" i="19"/>
  <c r="AK7" i="19"/>
  <c r="AM5" i="19"/>
  <c r="AJ4" i="19"/>
  <c r="AI30" i="19"/>
  <c r="AM25" i="19"/>
  <c r="AI21" i="19"/>
  <c r="AK14" i="19"/>
  <c r="AL8" i="19"/>
  <c r="AM3" i="19"/>
  <c r="AI31" i="19"/>
  <c r="AK29" i="19"/>
  <c r="AM27" i="19"/>
  <c r="AJ25" i="19"/>
  <c r="AL23" i="19"/>
  <c r="AI22" i="19"/>
  <c r="AK20" i="19"/>
  <c r="AM17" i="19"/>
  <c r="AJ16" i="19"/>
  <c r="AL14" i="19"/>
  <c r="AI13" i="19"/>
  <c r="AK10" i="19"/>
  <c r="AM8" i="19"/>
  <c r="AJ7" i="19"/>
  <c r="AL5" i="19"/>
  <c r="AI4" i="19"/>
  <c r="AM30" i="19"/>
  <c r="AI25" i="19"/>
  <c r="AJ20" i="19"/>
  <c r="AJ15" i="19"/>
  <c r="AK9" i="19"/>
  <c r="AL4" i="19"/>
  <c r="AL31" i="19"/>
  <c r="AL13" i="19"/>
  <c r="AK23" i="19"/>
  <c r="AM31" i="19"/>
  <c r="AM22" i="19"/>
  <c r="AM16" i="19"/>
  <c r="AP3" i="18"/>
  <c r="AN3" i="18"/>
  <c r="AM3" i="18"/>
  <c r="AQ3" i="18"/>
  <c r="AO3" i="18"/>
  <c r="CS22" i="19" l="1"/>
  <c r="CS30" i="19"/>
  <c r="CQ4" i="19"/>
  <c r="AV9" i="18"/>
  <c r="CU9" i="19" s="1"/>
  <c r="CQ19" i="19"/>
  <c r="F24" i="1"/>
  <c r="AV26" i="18"/>
  <c r="H29" i="1" s="1"/>
  <c r="AU27" i="18"/>
  <c r="G30" i="1" s="1"/>
  <c r="CQ8" i="19"/>
  <c r="F26" i="1"/>
  <c r="E13" i="1"/>
  <c r="AV13" i="18"/>
  <c r="CU14" i="19" s="1"/>
  <c r="E9" i="1"/>
  <c r="D25" i="1"/>
  <c r="E14" i="1"/>
  <c r="AV16" i="18"/>
  <c r="CU17" i="19" s="1"/>
  <c r="CR21" i="19"/>
  <c r="AV7" i="18"/>
  <c r="H10" i="1" s="1"/>
  <c r="E17" i="1"/>
  <c r="AU24" i="18"/>
  <c r="CT27" i="19" s="1"/>
  <c r="CQ5" i="19"/>
  <c r="AU12" i="18"/>
  <c r="G15" i="1" s="1"/>
  <c r="AV28" i="18"/>
  <c r="H31" i="1" s="1"/>
  <c r="AT3" i="18"/>
  <c r="CS3" i="19" s="1"/>
  <c r="AV25" i="18"/>
  <c r="H28" i="1" s="1"/>
  <c r="AU22" i="18"/>
  <c r="AU6" i="18"/>
  <c r="AV8" i="18"/>
  <c r="AU23" i="18"/>
  <c r="AV15" i="18"/>
  <c r="AU19" i="18"/>
  <c r="AV3" i="18"/>
  <c r="AV6" i="18"/>
  <c r="AR3" i="18"/>
  <c r="AV24" i="18"/>
  <c r="AU10" i="18"/>
  <c r="AV14" i="18"/>
  <c r="AU4" i="18"/>
  <c r="AV19" i="18"/>
  <c r="AU20" i="18"/>
  <c r="AV21" i="18"/>
  <c r="CS16" i="19"/>
  <c r="F18" i="1"/>
  <c r="AV27" i="18"/>
  <c r="AU17" i="18"/>
  <c r="AU7" i="18"/>
  <c r="AU13" i="18"/>
  <c r="AV5" i="18"/>
  <c r="AU16" i="18"/>
  <c r="AU8" i="18"/>
  <c r="AV23" i="18"/>
  <c r="AU26" i="18"/>
  <c r="AV12" i="18"/>
  <c r="AV11" i="18"/>
  <c r="AV20" i="18"/>
  <c r="AU21" i="18"/>
  <c r="AS3" i="18"/>
  <c r="CQ20" i="19"/>
  <c r="D21" i="1"/>
  <c r="AU18" i="18"/>
  <c r="AU14" i="18"/>
  <c r="AV17" i="18"/>
  <c r="AU5" i="18"/>
  <c r="AU11" i="18"/>
  <c r="AV4" i="18"/>
  <c r="AV10" i="18"/>
  <c r="AV18" i="18"/>
  <c r="AU25" i="18"/>
  <c r="AU9" i="18"/>
  <c r="AV22" i="18"/>
  <c r="AU28" i="18"/>
  <c r="AU15" i="18"/>
  <c r="AU3" i="18"/>
  <c r="H19" i="1" l="1"/>
  <c r="F6" i="1"/>
  <c r="G27" i="1"/>
  <c r="H16" i="1"/>
  <c r="F23" i="1"/>
  <c r="D7" i="1"/>
  <c r="D20" i="1"/>
  <c r="CQ24" i="19"/>
  <c r="CT30" i="19"/>
  <c r="F30" i="1"/>
  <c r="CT13" i="19"/>
  <c r="CU7" i="19"/>
  <c r="CS23" i="19"/>
  <c r="CS25" i="19"/>
  <c r="H12" i="1"/>
  <c r="CR10" i="19"/>
  <c r="CR15" i="19"/>
  <c r="CU29" i="19"/>
  <c r="CR12" i="19"/>
  <c r="CU31" i="19"/>
  <c r="E22" i="1"/>
  <c r="CU28" i="19"/>
  <c r="D8" i="1"/>
  <c r="D11" i="1"/>
  <c r="CR6" i="19"/>
  <c r="G12" i="1"/>
  <c r="CT9" i="19"/>
  <c r="CT15" i="19"/>
  <c r="G17" i="1"/>
  <c r="H23" i="1"/>
  <c r="CU22" i="19"/>
  <c r="CR9" i="19"/>
  <c r="E12" i="1"/>
  <c r="CQ15" i="19"/>
  <c r="D17" i="1"/>
  <c r="H22" i="1"/>
  <c r="CU21" i="19"/>
  <c r="D31" i="1"/>
  <c r="CQ31" i="19"/>
  <c r="CT21" i="19"/>
  <c r="G22" i="1"/>
  <c r="H11" i="1"/>
  <c r="CU8" i="19"/>
  <c r="CT6" i="19"/>
  <c r="G9" i="1"/>
  <c r="E18" i="1"/>
  <c r="CR16" i="19"/>
  <c r="D22" i="1"/>
  <c r="CQ21" i="19"/>
  <c r="G28" i="1"/>
  <c r="CT28" i="19"/>
  <c r="CU20" i="19"/>
  <c r="H21" i="1"/>
  <c r="CU10" i="19"/>
  <c r="H13" i="1"/>
  <c r="G8" i="1"/>
  <c r="CT5" i="19"/>
  <c r="D15" i="1"/>
  <c r="CQ13" i="19"/>
  <c r="F8" i="1"/>
  <c r="CS5" i="19"/>
  <c r="F9" i="1"/>
  <c r="CS6" i="19"/>
  <c r="CR3" i="19"/>
  <c r="E6" i="1"/>
  <c r="H14" i="1"/>
  <c r="CU12" i="19"/>
  <c r="H15" i="1"/>
  <c r="CU13" i="19"/>
  <c r="H26" i="1"/>
  <c r="CU25" i="19"/>
  <c r="CS4" i="19"/>
  <c r="F7" i="1"/>
  <c r="CR5" i="19"/>
  <c r="E8" i="1"/>
  <c r="CR13" i="19"/>
  <c r="E15" i="1"/>
  <c r="CT7" i="19"/>
  <c r="G10" i="1"/>
  <c r="CU23" i="19"/>
  <c r="H24" i="1"/>
  <c r="G7" i="1"/>
  <c r="CT4" i="19"/>
  <c r="D23" i="1"/>
  <c r="CQ22" i="19"/>
  <c r="H27" i="1"/>
  <c r="CU27" i="19"/>
  <c r="D14" i="1"/>
  <c r="CQ12" i="19"/>
  <c r="CS21" i="19"/>
  <c r="F22" i="1"/>
  <c r="H18" i="1"/>
  <c r="CU16" i="19"/>
  <c r="CQ6" i="19"/>
  <c r="D9" i="1"/>
  <c r="CS13" i="19"/>
  <c r="F15" i="1"/>
  <c r="CT24" i="19"/>
  <c r="G25" i="1"/>
  <c r="G6" i="1"/>
  <c r="CT3" i="19"/>
  <c r="D30" i="1"/>
  <c r="CQ30" i="19"/>
  <c r="CT12" i="19"/>
  <c r="G14" i="1"/>
  <c r="CR28" i="19"/>
  <c r="E28" i="1"/>
  <c r="F13" i="1"/>
  <c r="CS10" i="19"/>
  <c r="CS7" i="19"/>
  <c r="F10" i="1"/>
  <c r="F28" i="1"/>
  <c r="CS28" i="19"/>
  <c r="CQ9" i="19"/>
  <c r="D12" i="1"/>
  <c r="K12" i="1" s="1"/>
  <c r="CT20" i="19"/>
  <c r="G21" i="1"/>
  <c r="CR27" i="19"/>
  <c r="E27" i="1"/>
  <c r="G24" i="1"/>
  <c r="CT23" i="19"/>
  <c r="CR22" i="19"/>
  <c r="E23" i="1"/>
  <c r="CR31" i="19"/>
  <c r="E31" i="1"/>
  <c r="CR17" i="19"/>
  <c r="E19" i="1"/>
  <c r="CQ23" i="19"/>
  <c r="D24" i="1"/>
  <c r="CU5" i="19"/>
  <c r="H8" i="1"/>
  <c r="G20" i="1"/>
  <c r="CT19" i="19"/>
  <c r="H30" i="1"/>
  <c r="CU30" i="19"/>
  <c r="G23" i="1"/>
  <c r="CT22" i="19"/>
  <c r="F20" i="1"/>
  <c r="CS19" i="19"/>
  <c r="D27" i="1"/>
  <c r="CQ27" i="19"/>
  <c r="CQ3" i="19"/>
  <c r="D6" i="1"/>
  <c r="D10" i="1"/>
  <c r="CQ7" i="19"/>
  <c r="CU6" i="19"/>
  <c r="H9" i="1"/>
  <c r="CQ14" i="19"/>
  <c r="D16" i="1"/>
  <c r="CT25" i="19"/>
  <c r="G26" i="1"/>
  <c r="F21" i="1"/>
  <c r="CS20" i="19"/>
  <c r="CT16" i="19"/>
  <c r="G18" i="1"/>
  <c r="D18" i="1"/>
  <c r="K18" i="1" s="1"/>
  <c r="CQ16" i="19"/>
  <c r="CS8" i="19"/>
  <c r="F11" i="1"/>
  <c r="E25" i="1"/>
  <c r="J25" i="1" s="1"/>
  <c r="CR24" i="19"/>
  <c r="G11" i="1"/>
  <c r="CT8" i="19"/>
  <c r="G16" i="1"/>
  <c r="CT14" i="19"/>
  <c r="CU15" i="19"/>
  <c r="H17" i="1"/>
  <c r="CS17" i="19"/>
  <c r="F19" i="1"/>
  <c r="F12" i="1"/>
  <c r="CS9" i="19"/>
  <c r="G31" i="1"/>
  <c r="CT31" i="19"/>
  <c r="CQ28" i="19"/>
  <c r="D28" i="1"/>
  <c r="H7" i="1"/>
  <c r="CU4" i="19"/>
  <c r="CQ29" i="19"/>
  <c r="D29" i="1"/>
  <c r="CS31" i="19"/>
  <c r="F31" i="1"/>
  <c r="CR23" i="19"/>
  <c r="E24" i="1"/>
  <c r="F29" i="1"/>
  <c r="CS29" i="19"/>
  <c r="CU24" i="19"/>
  <c r="H25" i="1"/>
  <c r="CR4" i="19"/>
  <c r="E7" i="1"/>
  <c r="D19" i="1"/>
  <c r="CQ17" i="19"/>
  <c r="F25" i="1"/>
  <c r="CS24" i="19"/>
  <c r="CU19" i="19"/>
  <c r="H20" i="1"/>
  <c r="CS12" i="19"/>
  <c r="F14" i="1"/>
  <c r="CR19" i="19"/>
  <c r="E20" i="1"/>
  <c r="J20" i="1" s="1"/>
  <c r="CS27" i="19"/>
  <c r="F27" i="1"/>
  <c r="CR14" i="19"/>
  <c r="E16" i="1"/>
  <c r="E29" i="1"/>
  <c r="CR29" i="19"/>
  <c r="CT29" i="19"/>
  <c r="G29" i="1"/>
  <c r="F17" i="1"/>
  <c r="CS15" i="19"/>
  <c r="G19" i="1"/>
  <c r="CT17" i="19"/>
  <c r="D26" i="1"/>
  <c r="CQ25" i="19"/>
  <c r="E21" i="1"/>
  <c r="J21" i="1" s="1"/>
  <c r="CR20" i="19"/>
  <c r="E30" i="1"/>
  <c r="CR30" i="19"/>
  <c r="CR8" i="19"/>
  <c r="E11" i="1"/>
  <c r="CT10" i="19"/>
  <c r="G13" i="1"/>
  <c r="E26" i="1"/>
  <c r="CR25" i="19"/>
  <c r="H6" i="1"/>
  <c r="CU3" i="19"/>
  <c r="CQ10" i="19"/>
  <c r="D13" i="1"/>
  <c r="F16" i="1"/>
  <c r="CS14" i="19"/>
  <c r="E10" i="1"/>
  <c r="CR7" i="19"/>
  <c r="J9" i="1" l="1"/>
  <c r="K9" i="1"/>
  <c r="K8" i="1"/>
  <c r="K22" i="1"/>
  <c r="K19" i="1"/>
  <c r="K15" i="1"/>
  <c r="K11" i="1"/>
  <c r="K31" i="1"/>
  <c r="K30" i="1"/>
  <c r="K29" i="1"/>
  <c r="J28" i="1"/>
  <c r="K28" i="1"/>
  <c r="K27" i="1"/>
  <c r="K26" i="1"/>
  <c r="K25" i="1"/>
  <c r="K24" i="1"/>
  <c r="K23" i="1"/>
  <c r="K21" i="1"/>
  <c r="K20" i="1"/>
  <c r="J17" i="1"/>
  <c r="K17" i="1"/>
  <c r="K16" i="1"/>
  <c r="J14" i="1"/>
  <c r="K14" i="1"/>
  <c r="J13" i="1"/>
  <c r="K13" i="1"/>
  <c r="K10" i="1"/>
  <c r="K7" i="1"/>
  <c r="J7" i="1"/>
  <c r="J6" i="1"/>
  <c r="K6" i="1"/>
  <c r="J18" i="1"/>
  <c r="J26" i="1"/>
  <c r="J27" i="1"/>
  <c r="J22" i="1"/>
  <c r="J12" i="1"/>
  <c r="J19" i="1"/>
  <c r="J29" i="1"/>
  <c r="J8" i="1"/>
  <c r="J30" i="1"/>
  <c r="J15" i="1"/>
  <c r="J31" i="1"/>
  <c r="J16" i="1"/>
  <c r="J24" i="1"/>
  <c r="J10" i="1"/>
  <c r="J23" i="1"/>
  <c r="J11" i="1"/>
</calcChain>
</file>

<file path=xl/sharedStrings.xml><?xml version="1.0" encoding="utf-8"?>
<sst xmlns="http://schemas.openxmlformats.org/spreadsheetml/2006/main" count="1261" uniqueCount="112">
  <si>
    <t>あなたのお子さんのようす</t>
    <rPh sb="5" eb="6">
      <t>コ</t>
    </rPh>
    <phoneticPr fontId="1"/>
  </si>
  <si>
    <t>本校の
児童全体のようす</t>
    <rPh sb="0" eb="2">
      <t>ホンコウ</t>
    </rPh>
    <rPh sb="4" eb="6">
      <t>ジドウ</t>
    </rPh>
    <rPh sb="6" eb="8">
      <t>ゼンタイ</t>
    </rPh>
    <phoneticPr fontId="1"/>
  </si>
  <si>
    <t>学校に
ついて</t>
    <rPh sb="0" eb="2">
      <t>ガッコウ</t>
    </rPh>
    <phoneticPr fontId="1"/>
  </si>
  <si>
    <t>学級に
ついて</t>
    <rPh sb="0" eb="2">
      <t>ガッキュウ</t>
    </rPh>
    <phoneticPr fontId="1"/>
  </si>
  <si>
    <t>学校へ行くのを楽しみにしている（学校がすき）</t>
    <rPh sb="0" eb="2">
      <t>ガッコウ</t>
    </rPh>
    <rPh sb="3" eb="4">
      <t>イ</t>
    </rPh>
    <rPh sb="7" eb="8">
      <t>タノ</t>
    </rPh>
    <rPh sb="16" eb="18">
      <t>ガッコウ</t>
    </rPh>
    <phoneticPr fontId="1"/>
  </si>
  <si>
    <t>授業が分かりやすいと言っている</t>
    <rPh sb="0" eb="2">
      <t>ジュギョウ</t>
    </rPh>
    <rPh sb="3" eb="4">
      <t>ワ</t>
    </rPh>
    <rPh sb="10" eb="11">
      <t>イ</t>
    </rPh>
    <phoneticPr fontId="1"/>
  </si>
  <si>
    <t>進んで宿題や家庭に取り組んでいる</t>
    <rPh sb="0" eb="1">
      <t>スス</t>
    </rPh>
    <rPh sb="3" eb="5">
      <t>シュクダイ</t>
    </rPh>
    <rPh sb="6" eb="8">
      <t>カテイ</t>
    </rPh>
    <rPh sb="9" eb="10">
      <t>ト</t>
    </rPh>
    <rPh sb="11" eb="12">
      <t>ク</t>
    </rPh>
    <phoneticPr fontId="1"/>
  </si>
  <si>
    <t>読む・書く・計算の力が伸びている</t>
    <rPh sb="0" eb="1">
      <t>ヨ</t>
    </rPh>
    <rPh sb="3" eb="4">
      <t>カ</t>
    </rPh>
    <rPh sb="6" eb="8">
      <t>ケイサン</t>
    </rPh>
    <rPh sb="9" eb="10">
      <t>チカラ</t>
    </rPh>
    <rPh sb="11" eb="12">
      <t>ノ</t>
    </rPh>
    <phoneticPr fontId="1"/>
  </si>
  <si>
    <t>運動や外遊びなどを進んでしている</t>
    <rPh sb="0" eb="2">
      <t>ウンドウ</t>
    </rPh>
    <rPh sb="3" eb="5">
      <t>ソトアソ</t>
    </rPh>
    <rPh sb="9" eb="10">
      <t>スス</t>
    </rPh>
    <phoneticPr fontId="1"/>
  </si>
  <si>
    <t>優しい・思いやりの心が育っている
（友だち、家族を大切にする、「ありがとう」の気持ちなど）</t>
    <rPh sb="0" eb="1">
      <t>ヤサ</t>
    </rPh>
    <rPh sb="4" eb="5">
      <t>オモ</t>
    </rPh>
    <rPh sb="9" eb="10">
      <t>ココロ</t>
    </rPh>
    <rPh sb="11" eb="12">
      <t>ソダ</t>
    </rPh>
    <rPh sb="18" eb="19">
      <t>トモ</t>
    </rPh>
    <rPh sb="22" eb="24">
      <t>カゾク</t>
    </rPh>
    <rPh sb="25" eb="27">
      <t>タイセツ</t>
    </rPh>
    <rPh sb="39" eb="41">
      <t>キモ</t>
    </rPh>
    <phoneticPr fontId="1"/>
  </si>
  <si>
    <t>学習や運動など、何事にもねばり強く努力している</t>
    <rPh sb="0" eb="2">
      <t>ガクシュウ</t>
    </rPh>
    <rPh sb="3" eb="5">
      <t>ウンドウ</t>
    </rPh>
    <rPh sb="8" eb="10">
      <t>ナニゴト</t>
    </rPh>
    <rPh sb="15" eb="16">
      <t>ツヨ</t>
    </rPh>
    <rPh sb="17" eb="19">
      <t>ドリョク</t>
    </rPh>
    <phoneticPr fontId="1"/>
  </si>
  <si>
    <t>規則正しい生活習慣が身についている
（早寝、早起き、朝ご飯など）</t>
    <rPh sb="0" eb="3">
      <t>キソクタダ</t>
    </rPh>
    <rPh sb="5" eb="7">
      <t>セイカツ</t>
    </rPh>
    <rPh sb="7" eb="9">
      <t>シュウカン</t>
    </rPh>
    <rPh sb="10" eb="11">
      <t>ミ</t>
    </rPh>
    <rPh sb="19" eb="21">
      <t>ハヤネ</t>
    </rPh>
    <rPh sb="22" eb="24">
      <t>ハヤオ</t>
    </rPh>
    <rPh sb="26" eb="27">
      <t>アサ</t>
    </rPh>
    <rPh sb="28" eb="29">
      <t>ハン</t>
    </rPh>
    <phoneticPr fontId="1"/>
  </si>
  <si>
    <t>よくあいさつをする</t>
    <phoneticPr fontId="1"/>
  </si>
  <si>
    <t>脱いだ靴をそろえる</t>
    <rPh sb="0" eb="1">
      <t>ヌ</t>
    </rPh>
    <rPh sb="3" eb="4">
      <t>クツ</t>
    </rPh>
    <phoneticPr fontId="1"/>
  </si>
  <si>
    <t>安全な登下校をしている</t>
    <rPh sb="0" eb="2">
      <t>アンゼン</t>
    </rPh>
    <rPh sb="3" eb="6">
      <t>トウゲコウ</t>
    </rPh>
    <phoneticPr fontId="1"/>
  </si>
  <si>
    <t>友達と仲良く、楽しい生活をしている</t>
    <rPh sb="0" eb="2">
      <t>トモダチ</t>
    </rPh>
    <rPh sb="3" eb="5">
      <t>ナカヨ</t>
    </rPh>
    <rPh sb="7" eb="8">
      <t>タノ</t>
    </rPh>
    <rPh sb="10" eb="12">
      <t>セイカツ</t>
    </rPh>
    <phoneticPr fontId="1"/>
  </si>
  <si>
    <t>授業中、進んで発表している</t>
    <rPh sb="0" eb="3">
      <t>ジュギョウチュウ</t>
    </rPh>
    <rPh sb="4" eb="5">
      <t>スス</t>
    </rPh>
    <rPh sb="7" eb="9">
      <t>ハッピョウ</t>
    </rPh>
    <phoneticPr fontId="1"/>
  </si>
  <si>
    <r>
      <t xml:space="preserve">ていねいなことばで、自分の考えをみんなに伝えている
</t>
    </r>
    <r>
      <rPr>
        <sz val="10"/>
        <color theme="1"/>
        <rFont val="ＭＳ Ｐゴシック"/>
        <family val="3"/>
        <charset val="128"/>
        <scheme val="minor"/>
      </rPr>
      <t>（場に応じた「はい」という返事、「です、ます」をつけるなど）</t>
    </r>
    <rPh sb="10" eb="12">
      <t>ジブン</t>
    </rPh>
    <rPh sb="13" eb="14">
      <t>カンガ</t>
    </rPh>
    <rPh sb="20" eb="21">
      <t>ツタ</t>
    </rPh>
    <rPh sb="27" eb="28">
      <t>バ</t>
    </rPh>
    <rPh sb="29" eb="30">
      <t>オウ</t>
    </rPh>
    <rPh sb="39" eb="41">
      <t>ヘンジ</t>
    </rPh>
    <phoneticPr fontId="1"/>
  </si>
  <si>
    <t>学校の教育目標、教育方針、教育内容、学校行事や教育活動
などについて、ホームページやたより等で伝えている</t>
    <rPh sb="0" eb="2">
      <t>ガッコウ</t>
    </rPh>
    <rPh sb="3" eb="5">
      <t>キョウイク</t>
    </rPh>
    <rPh sb="5" eb="7">
      <t>モクヒョウ</t>
    </rPh>
    <rPh sb="8" eb="10">
      <t>キョウイク</t>
    </rPh>
    <rPh sb="10" eb="12">
      <t>ホウシン</t>
    </rPh>
    <rPh sb="13" eb="15">
      <t>キョウイク</t>
    </rPh>
    <rPh sb="15" eb="17">
      <t>ナイヨウ</t>
    </rPh>
    <rPh sb="18" eb="20">
      <t>ガッコウ</t>
    </rPh>
    <rPh sb="20" eb="22">
      <t>ギョウジ</t>
    </rPh>
    <rPh sb="23" eb="25">
      <t>キョウイク</t>
    </rPh>
    <rPh sb="25" eb="27">
      <t>カツドウ</t>
    </rPh>
    <rPh sb="45" eb="46">
      <t>ナド</t>
    </rPh>
    <rPh sb="47" eb="48">
      <t>ツタ</t>
    </rPh>
    <phoneticPr fontId="1"/>
  </si>
  <si>
    <t>基礎学力の向上、規律ある態度の育成、健康・体力の
向上など、積極的に取り組んでいる</t>
    <rPh sb="0" eb="2">
      <t>キソ</t>
    </rPh>
    <rPh sb="2" eb="4">
      <t>ガクリョク</t>
    </rPh>
    <rPh sb="5" eb="7">
      <t>コウジョウ</t>
    </rPh>
    <rPh sb="8" eb="10">
      <t>キリツ</t>
    </rPh>
    <rPh sb="12" eb="14">
      <t>タイド</t>
    </rPh>
    <rPh sb="15" eb="17">
      <t>イクセイ</t>
    </rPh>
    <rPh sb="18" eb="20">
      <t>ケンコウ</t>
    </rPh>
    <rPh sb="21" eb="23">
      <t>タイリョク</t>
    </rPh>
    <rPh sb="25" eb="27">
      <t>コウジョウ</t>
    </rPh>
    <rPh sb="30" eb="33">
      <t>セッキョクテキ</t>
    </rPh>
    <rPh sb="34" eb="35">
      <t>ト</t>
    </rPh>
    <rPh sb="36" eb="37">
      <t>ク</t>
    </rPh>
    <phoneticPr fontId="1"/>
  </si>
  <si>
    <t>保護者からの連絡や相談について適切に応じている</t>
    <rPh sb="0" eb="3">
      <t>ホゴシャ</t>
    </rPh>
    <rPh sb="6" eb="8">
      <t>レンラク</t>
    </rPh>
    <rPh sb="9" eb="11">
      <t>ソウダン</t>
    </rPh>
    <rPh sb="15" eb="17">
      <t>テキセツ</t>
    </rPh>
    <rPh sb="18" eb="19">
      <t>オウ</t>
    </rPh>
    <phoneticPr fontId="1"/>
  </si>
  <si>
    <t>いじめの兆候を見逃すことなく、いじめの早期発見・早期解決に努めている</t>
    <rPh sb="4" eb="6">
      <t>チョウコウ</t>
    </rPh>
    <rPh sb="7" eb="9">
      <t>ミノガ</t>
    </rPh>
    <rPh sb="19" eb="21">
      <t>ソウキ</t>
    </rPh>
    <rPh sb="21" eb="23">
      <t>ハッケン</t>
    </rPh>
    <rPh sb="24" eb="26">
      <t>ソウキ</t>
    </rPh>
    <rPh sb="26" eb="28">
      <t>カイケツ</t>
    </rPh>
    <rPh sb="29" eb="30">
      <t>ツト</t>
    </rPh>
    <phoneticPr fontId="1"/>
  </si>
  <si>
    <t>安全で美しい環境、落ち着いた環境づくりに努めている</t>
    <rPh sb="0" eb="2">
      <t>アンゼン</t>
    </rPh>
    <rPh sb="3" eb="4">
      <t>ウツク</t>
    </rPh>
    <rPh sb="6" eb="8">
      <t>カンキョウ</t>
    </rPh>
    <rPh sb="9" eb="10">
      <t>オ</t>
    </rPh>
    <rPh sb="11" eb="12">
      <t>ツ</t>
    </rPh>
    <rPh sb="14" eb="16">
      <t>カンキョウ</t>
    </rPh>
    <rPh sb="20" eb="21">
      <t>ツト</t>
    </rPh>
    <phoneticPr fontId="1"/>
  </si>
  <si>
    <t>教職員が協力し合って児童の指導にあたっている</t>
    <rPh sb="0" eb="3">
      <t>キョウショクイン</t>
    </rPh>
    <rPh sb="4" eb="6">
      <t>キョウリョク</t>
    </rPh>
    <rPh sb="7" eb="8">
      <t>ア</t>
    </rPh>
    <rPh sb="10" eb="12">
      <t>ジドウ</t>
    </rPh>
    <rPh sb="13" eb="15">
      <t>シドウ</t>
    </rPh>
    <phoneticPr fontId="1"/>
  </si>
  <si>
    <t>保護者・地域の願いに応じた教育を進めている</t>
    <rPh sb="0" eb="3">
      <t>ホゴシャ</t>
    </rPh>
    <rPh sb="4" eb="6">
      <t>チイキ</t>
    </rPh>
    <rPh sb="7" eb="8">
      <t>ネガ</t>
    </rPh>
    <rPh sb="10" eb="11">
      <t>オウ</t>
    </rPh>
    <rPh sb="13" eb="15">
      <t>キョウイク</t>
    </rPh>
    <rPh sb="16" eb="17">
      <t>スス</t>
    </rPh>
    <phoneticPr fontId="1"/>
  </si>
  <si>
    <t>学級の行事や学習活動について、たより等で伝えている</t>
    <rPh sb="0" eb="2">
      <t>ガッキュウ</t>
    </rPh>
    <rPh sb="3" eb="5">
      <t>ギョウジ</t>
    </rPh>
    <rPh sb="6" eb="8">
      <t>ガクシュウ</t>
    </rPh>
    <rPh sb="8" eb="10">
      <t>カツドウ</t>
    </rPh>
    <rPh sb="18" eb="19">
      <t>ナド</t>
    </rPh>
    <rPh sb="20" eb="21">
      <t>ツタ</t>
    </rPh>
    <phoneticPr fontId="1"/>
  </si>
  <si>
    <t>教え方を工夫し、分かりやすい授業をしている</t>
    <rPh sb="0" eb="1">
      <t>オシ</t>
    </rPh>
    <rPh sb="2" eb="3">
      <t>カタ</t>
    </rPh>
    <rPh sb="4" eb="6">
      <t>クフウ</t>
    </rPh>
    <rPh sb="8" eb="9">
      <t>ワ</t>
    </rPh>
    <rPh sb="14" eb="16">
      <t>ジュギョウ</t>
    </rPh>
    <phoneticPr fontId="1"/>
  </si>
  <si>
    <t>人権を尊重し、子どものことをよく理解し配慮している</t>
    <rPh sb="0" eb="2">
      <t>ジンケン</t>
    </rPh>
    <rPh sb="3" eb="5">
      <t>ソンチョウ</t>
    </rPh>
    <rPh sb="7" eb="8">
      <t>コ</t>
    </rPh>
    <rPh sb="16" eb="18">
      <t>リカイ</t>
    </rPh>
    <rPh sb="19" eb="21">
      <t>ハイリョ</t>
    </rPh>
    <phoneticPr fontId="1"/>
  </si>
  <si>
    <t>子どもの間違った行動に対してしっかり指導している</t>
    <rPh sb="0" eb="1">
      <t>コ</t>
    </rPh>
    <rPh sb="4" eb="6">
      <t>マチガ</t>
    </rPh>
    <rPh sb="8" eb="10">
      <t>コウドウ</t>
    </rPh>
    <rPh sb="11" eb="12">
      <t>タイ</t>
    </rPh>
    <rPh sb="18" eb="20">
      <t>シドウ</t>
    </rPh>
    <phoneticPr fontId="1"/>
  </si>
  <si>
    <t>家庭への連絡や相談に適切な対応をしている</t>
    <rPh sb="0" eb="2">
      <t>カテイ</t>
    </rPh>
    <rPh sb="4" eb="6">
      <t>レンラク</t>
    </rPh>
    <rPh sb="7" eb="9">
      <t>ソウダン</t>
    </rPh>
    <rPh sb="10" eb="12">
      <t>テキセツ</t>
    </rPh>
    <rPh sb="13" eb="15">
      <t>タイオウ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</si>
  <si>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</si>
  <si>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</si>
  <si>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</si>
  <si>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</si>
  <si>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</si>
  <si>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A=1  B=2  C=3  D=4  E=5</t>
    <phoneticPr fontId="1"/>
  </si>
  <si>
    <t>※Aに○がついていたら１、というように
アルファベットを数字に変えて入力してください。</t>
    <rPh sb="28" eb="30">
      <t>スウジ</t>
    </rPh>
    <rPh sb="31" eb="32">
      <t>カ</t>
    </rPh>
    <rPh sb="34" eb="36">
      <t>ニュウリョク</t>
    </rPh>
    <phoneticPr fontId="1"/>
  </si>
  <si>
    <t>A</t>
    <phoneticPr fontId="1"/>
  </si>
  <si>
    <t>C</t>
    <phoneticPr fontId="1"/>
  </si>
  <si>
    <t>D</t>
    <phoneticPr fontId="1"/>
  </si>
  <si>
    <t>E</t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</si>
  <si>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</si>
  <si>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</si>
  <si>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</si>
  <si>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</si>
  <si>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</si>
  <si>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</si>
  <si>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けやき</t>
    <phoneticPr fontId="1"/>
  </si>
  <si>
    <t>学校全体</t>
    <rPh sb="0" eb="2">
      <t>ガッコウ</t>
    </rPh>
    <rPh sb="2" eb="4">
      <t>ゼンタイ</t>
    </rPh>
    <phoneticPr fontId="1"/>
  </si>
  <si>
    <t>A：あてはまる　B：おおむねあてはまる　C：あまりあてはまらない　D：あてはまらない　E：わからない</t>
    <phoneticPr fontId="1"/>
  </si>
  <si>
    <t>1年</t>
    <rPh sb="1" eb="2">
      <t>ネン</t>
    </rPh>
    <phoneticPr fontId="1"/>
  </si>
  <si>
    <t>けやき</t>
    <phoneticPr fontId="1"/>
  </si>
  <si>
    <t>あてはまる</t>
    <phoneticPr fontId="1"/>
  </si>
  <si>
    <t>おおむね</t>
    <phoneticPr fontId="1"/>
  </si>
  <si>
    <t>あまり</t>
    <phoneticPr fontId="1"/>
  </si>
  <si>
    <t>あてはまらない</t>
    <phoneticPr fontId="1"/>
  </si>
  <si>
    <t>わからない</t>
    <phoneticPr fontId="1"/>
  </si>
  <si>
    <t>提出人数</t>
    <rPh sb="0" eb="2">
      <t>テイシュツ</t>
    </rPh>
    <rPh sb="2" eb="4">
      <t>ニンズウ</t>
    </rPh>
    <phoneticPr fontId="1"/>
  </si>
  <si>
    <t>提出人数</t>
    <rPh sb="0" eb="2">
      <t>テイシュツ</t>
    </rPh>
    <rPh sb="2" eb="4">
      <t>ニンズウ</t>
    </rPh>
    <phoneticPr fontId="1"/>
  </si>
  <si>
    <t>（回答数</t>
    <rPh sb="1" eb="4">
      <t>カイトウスウ</t>
    </rPh>
    <phoneticPr fontId="1"/>
  </si>
  <si>
    <t>名：単位％）</t>
    <phoneticPr fontId="1"/>
  </si>
  <si>
    <t>Ａ＋Ｂの値が</t>
    <rPh sb="4" eb="5">
      <t>アタイ</t>
    </rPh>
    <phoneticPr fontId="1"/>
  </si>
  <si>
    <t>９０％以上</t>
    <rPh sb="3" eb="5">
      <t>イジョウ</t>
    </rPh>
    <phoneticPr fontId="1"/>
  </si>
  <si>
    <t>◎</t>
    <phoneticPr fontId="1"/>
  </si>
  <si>
    <t>８０～９０％</t>
    <phoneticPr fontId="1"/>
  </si>
  <si>
    <t>◯</t>
    <phoneticPr fontId="1"/>
  </si>
  <si>
    <t>７０～８０％</t>
    <phoneticPr fontId="1"/>
  </si>
  <si>
    <t>△</t>
    <phoneticPr fontId="1"/>
  </si>
  <si>
    <t>７０％以下</t>
    <rPh sb="3" eb="5">
      <t>イカ</t>
    </rPh>
    <phoneticPr fontId="1"/>
  </si>
  <si>
    <t>✕</t>
    <phoneticPr fontId="1"/>
  </si>
  <si>
    <t>担任の先生の授業は分かりやすいと言っている</t>
    <rPh sb="0" eb="2">
      <t>タンニン</t>
    </rPh>
    <rPh sb="3" eb="5">
      <t>センセイ</t>
    </rPh>
    <rPh sb="6" eb="8">
      <t>ジュギョウ</t>
    </rPh>
    <rPh sb="9" eb="10">
      <t>ワ</t>
    </rPh>
    <rPh sb="16" eb="17">
      <t>イ</t>
    </rPh>
    <phoneticPr fontId="1"/>
  </si>
  <si>
    <t>理科の先生の授業は分かりやすいと言っている</t>
    <rPh sb="0" eb="2">
      <t>リカ</t>
    </rPh>
    <rPh sb="3" eb="5">
      <t>センセイ</t>
    </rPh>
    <rPh sb="6" eb="8">
      <t>ジュギョウ</t>
    </rPh>
    <rPh sb="9" eb="10">
      <t>ワ</t>
    </rPh>
    <rPh sb="16" eb="17">
      <t>イ</t>
    </rPh>
    <phoneticPr fontId="1"/>
  </si>
  <si>
    <t>算数の先生の授業は分かりやすいと言っている</t>
    <rPh sb="0" eb="2">
      <t>サンスウ</t>
    </rPh>
    <rPh sb="3" eb="5">
      <t>センセイ</t>
    </rPh>
    <rPh sb="6" eb="8">
      <t>ジュギョウ</t>
    </rPh>
    <rPh sb="9" eb="10">
      <t>ワ</t>
    </rPh>
    <rPh sb="16" eb="17">
      <t>イ</t>
    </rPh>
    <phoneticPr fontId="1"/>
  </si>
  <si>
    <t>宿題を含めた家庭学習に進んで取り組んでいる</t>
    <rPh sb="0" eb="2">
      <t>シュクダイ</t>
    </rPh>
    <rPh sb="3" eb="4">
      <t>フク</t>
    </rPh>
    <rPh sb="6" eb="8">
      <t>カテイ</t>
    </rPh>
    <rPh sb="8" eb="10">
      <t>ガクシュウ</t>
    </rPh>
    <rPh sb="11" eb="12">
      <t>スス</t>
    </rPh>
    <rPh sb="14" eb="15">
      <t>ト</t>
    </rPh>
    <rPh sb="16" eb="17">
      <t>ク</t>
    </rPh>
    <phoneticPr fontId="1"/>
  </si>
  <si>
    <t>優しいことばがけができたり、思いやりある行動ができたりしている</t>
    <rPh sb="0" eb="1">
      <t>ヤサ</t>
    </rPh>
    <rPh sb="14" eb="15">
      <t>オモ</t>
    </rPh>
    <rPh sb="20" eb="22">
      <t>コウドウ</t>
    </rPh>
    <phoneticPr fontId="1"/>
  </si>
  <si>
    <t>よくあいさつをしている</t>
    <phoneticPr fontId="1"/>
  </si>
  <si>
    <t>ルールマナーを守り登下校をしている</t>
    <rPh sb="7" eb="8">
      <t>マモ</t>
    </rPh>
    <rPh sb="9" eb="12">
      <t>トウゲコウ</t>
    </rPh>
    <phoneticPr fontId="1"/>
  </si>
  <si>
    <t>学習や運動など何事もあきらめずに努力している</t>
    <rPh sb="0" eb="2">
      <t>ガクシュウ</t>
    </rPh>
    <rPh sb="3" eb="5">
      <t>ウンドウ</t>
    </rPh>
    <rPh sb="7" eb="9">
      <t>ナニゴト</t>
    </rPh>
    <rPh sb="16" eb="18">
      <t>ドリョク</t>
    </rPh>
    <phoneticPr fontId="1"/>
  </si>
  <si>
    <t>ていねいな言葉で、自分の考えをみんなに伝えている</t>
    <rPh sb="5" eb="7">
      <t>コトバ</t>
    </rPh>
    <rPh sb="9" eb="11">
      <t>ジブン</t>
    </rPh>
    <rPh sb="12" eb="13">
      <t>カンガ</t>
    </rPh>
    <rPh sb="19" eb="20">
      <t>ツタ</t>
    </rPh>
    <phoneticPr fontId="1"/>
  </si>
  <si>
    <t>児童は集団生活に必要なきまりや約束を守ろうとしている</t>
    <rPh sb="0" eb="2">
      <t>ジドウ</t>
    </rPh>
    <rPh sb="3" eb="5">
      <t>シュウダン</t>
    </rPh>
    <rPh sb="5" eb="7">
      <t>セイカツ</t>
    </rPh>
    <rPh sb="8" eb="10">
      <t>ヒツヨウ</t>
    </rPh>
    <rPh sb="15" eb="17">
      <t>ヤクソク</t>
    </rPh>
    <rPh sb="18" eb="19">
      <t>マモ</t>
    </rPh>
    <phoneticPr fontId="1"/>
  </si>
  <si>
    <t>保護者からの連絡や相談について丁寧に応じている</t>
    <rPh sb="0" eb="3">
      <t>ホゴシャ</t>
    </rPh>
    <rPh sb="6" eb="8">
      <t>レンラク</t>
    </rPh>
    <rPh sb="9" eb="11">
      <t>ソウダン</t>
    </rPh>
    <rPh sb="15" eb="17">
      <t>テイネイ</t>
    </rPh>
    <rPh sb="18" eb="19">
      <t>オウ</t>
    </rPh>
    <phoneticPr fontId="1"/>
  </si>
  <si>
    <t>令和元年度　学校教育アンケート結果について</t>
    <rPh sb="0" eb="1">
      <t>レイ</t>
    </rPh>
    <rPh sb="1" eb="2">
      <t>カズ</t>
    </rPh>
    <rPh sb="2" eb="3">
      <t>モト</t>
    </rPh>
    <rPh sb="3" eb="5">
      <t>ネンド</t>
    </rPh>
    <rPh sb="6" eb="8">
      <t>ガッコウ</t>
    </rPh>
    <rPh sb="8" eb="10">
      <t>キョウイク</t>
    </rPh>
    <rPh sb="15" eb="17">
      <t>ケッカ</t>
    </rPh>
    <phoneticPr fontId="1"/>
  </si>
  <si>
    <t>自由記述</t>
    <rPh sb="0" eb="2">
      <t>ジユウ</t>
    </rPh>
    <rPh sb="2" eb="4">
      <t>キジュツ</t>
    </rPh>
    <phoneticPr fontId="1"/>
  </si>
  <si>
    <t>A</t>
    <phoneticPr fontId="1"/>
  </si>
  <si>
    <t>B</t>
    <phoneticPr fontId="1"/>
  </si>
  <si>
    <t>E</t>
    <phoneticPr fontId="1"/>
  </si>
  <si>
    <t>D</t>
    <phoneticPr fontId="1"/>
  </si>
  <si>
    <t>C</t>
    <phoneticPr fontId="1"/>
  </si>
  <si>
    <t>けやき</t>
    <phoneticPr fontId="1"/>
  </si>
  <si>
    <t>家では読書をしている姿をよく見る</t>
    <rPh sb="0" eb="1">
      <t>イエ</t>
    </rPh>
    <rPh sb="3" eb="5">
      <t>ドクショ</t>
    </rPh>
    <rPh sb="10" eb="11">
      <t>スガタ</t>
    </rPh>
    <rPh sb="14" eb="15">
      <t>ミ</t>
    </rPh>
    <phoneticPr fontId="1"/>
  </si>
  <si>
    <t>その他</t>
    <rPh sb="2" eb="3">
      <t>タ</t>
    </rPh>
    <phoneticPr fontId="1"/>
  </si>
  <si>
    <t>1年</t>
    <rPh sb="1" eb="2">
      <t>ネン</t>
    </rPh>
    <phoneticPr fontId="1"/>
  </si>
  <si>
    <t>読書月間のおかげで本に親しむ姿勢が身に付いてきました。ふっかちゃんの計算道場について、低学年から取り組めるように、ご検討をお願い致します。</t>
    <rPh sb="0" eb="2">
      <t>ドクショ</t>
    </rPh>
    <rPh sb="2" eb="4">
      <t>ゲッカン</t>
    </rPh>
    <rPh sb="9" eb="10">
      <t>ホン</t>
    </rPh>
    <rPh sb="11" eb="12">
      <t>シタ</t>
    </rPh>
    <rPh sb="14" eb="16">
      <t>シセイ</t>
    </rPh>
    <rPh sb="17" eb="18">
      <t>ミ</t>
    </rPh>
    <rPh sb="19" eb="20">
      <t>ツ</t>
    </rPh>
    <rPh sb="34" eb="36">
      <t>ケイサン</t>
    </rPh>
    <rPh sb="36" eb="38">
      <t>ドウジョウ</t>
    </rPh>
    <rPh sb="43" eb="46">
      <t>テイガクネン</t>
    </rPh>
    <rPh sb="48" eb="49">
      <t>ト</t>
    </rPh>
    <rPh sb="50" eb="51">
      <t>ク</t>
    </rPh>
    <rPh sb="58" eb="60">
      <t>ケントウ</t>
    </rPh>
    <rPh sb="62" eb="63">
      <t>ネガ</t>
    </rPh>
    <rPh sb="64" eb="65">
      <t>イタ</t>
    </rPh>
    <phoneticPr fontId="1"/>
  </si>
  <si>
    <t>名：単位％）</t>
  </si>
  <si>
    <t>A</t>
  </si>
  <si>
    <t>B</t>
  </si>
  <si>
    <t>C</t>
  </si>
  <si>
    <t>D</t>
  </si>
  <si>
    <t>E</t>
  </si>
  <si>
    <t>よくあいさつをしている</t>
  </si>
  <si>
    <t>上がった</t>
    <rPh sb="0" eb="1">
      <t>ア</t>
    </rPh>
    <phoneticPr fontId="1"/>
  </si>
  <si>
    <t>そのまま</t>
    <phoneticPr fontId="1"/>
  </si>
  <si>
    <t>下がった</t>
    <rPh sb="0" eb="1">
      <t>サ</t>
    </rPh>
    <phoneticPr fontId="1"/>
  </si>
  <si>
    <t>前期に比べて</t>
    <rPh sb="0" eb="2">
      <t>ゼンキ</t>
    </rPh>
    <rPh sb="3" eb="4">
      <t>クラ</t>
    </rPh>
    <phoneticPr fontId="1"/>
  </si>
  <si>
    <t>UP</t>
    <phoneticPr fontId="1"/>
  </si>
  <si>
    <t>DOWN</t>
    <phoneticPr fontId="1"/>
  </si>
  <si>
    <t>---</t>
    <phoneticPr fontId="1"/>
  </si>
  <si>
    <t xml:space="preserve"> </t>
    <phoneticPr fontId="1"/>
  </si>
  <si>
    <t>令和元年度　後期学校教育アンケート結果</t>
    <rPh sb="0" eb="2">
      <t>レイワ</t>
    </rPh>
    <rPh sb="2" eb="5">
      <t>ガンネンド</t>
    </rPh>
    <rPh sb="6" eb="8">
      <t>コウキ</t>
    </rPh>
    <rPh sb="8" eb="10">
      <t>ガッコウ</t>
    </rPh>
    <rPh sb="10" eb="12">
      <t>キョウイク</t>
    </rPh>
    <rPh sb="17" eb="19">
      <t>ケッカ</t>
    </rPh>
    <phoneticPr fontId="1"/>
  </si>
  <si>
    <t>学校の教育目標、教育方針、教育内容、学校行事や教育活動などについて、ホームページやたより等で伝えている</t>
    <rPh sb="0" eb="2">
      <t>ガッコウ</t>
    </rPh>
    <rPh sb="3" eb="5">
      <t>キョウイク</t>
    </rPh>
    <rPh sb="5" eb="7">
      <t>モクヒョウ</t>
    </rPh>
    <rPh sb="8" eb="10">
      <t>キョウイク</t>
    </rPh>
    <rPh sb="10" eb="12">
      <t>ホウシン</t>
    </rPh>
    <rPh sb="13" eb="15">
      <t>キョウイク</t>
    </rPh>
    <rPh sb="15" eb="17">
      <t>ナイヨウ</t>
    </rPh>
    <rPh sb="18" eb="20">
      <t>ガッコウ</t>
    </rPh>
    <rPh sb="20" eb="22">
      <t>ギョウジ</t>
    </rPh>
    <rPh sb="23" eb="25">
      <t>キョウイク</t>
    </rPh>
    <rPh sb="25" eb="27">
      <t>カツドウ</t>
    </rPh>
    <rPh sb="44" eb="45">
      <t>ナド</t>
    </rPh>
    <rPh sb="46" eb="47">
      <t>ツタ</t>
    </rPh>
    <phoneticPr fontId="1"/>
  </si>
  <si>
    <t>前期 66%</t>
    <rPh sb="0" eb="2">
      <t>ゼンキ</t>
    </rPh>
    <phoneticPr fontId="1"/>
  </si>
  <si>
    <t>前期 61%</t>
    <rPh sb="0" eb="2">
      <t>ゼンキ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</si>
</sst>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7"/>
      <name val="ＭＳ Ｐゴシック"/>
      <family val="2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4"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fill" vertical="center"/>
    </xf>
    <xf numFmtId="0" fontId="0" fillId="0" borderId="5" xfId="0" applyBorder="1" applyAlignment="1">
      <alignment horizontal="fill" vertical="center"/>
    </xf>
    <xf numFmtId="0" fontId="0" fillId="3" borderId="8" xfId="0" applyFill="1" applyBorder="1" applyAlignment="1">
      <alignment horizontal="fill" vertical="center"/>
    </xf>
    <xf numFmtId="0" fontId="0" fillId="3" borderId="17" xfId="0" applyFill="1" applyBorder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9" xfId="0" applyFill="1" applyBorder="1" applyAlignment="1">
      <alignment horizontal="fill" vertical="center"/>
    </xf>
    <xf numFmtId="0" fontId="0" fillId="3" borderId="18" xfId="0" applyFill="1" applyBorder="1">
      <alignment vertical="center"/>
    </xf>
    <xf numFmtId="0" fontId="0" fillId="3" borderId="11" xfId="0" applyFill="1" applyBorder="1" applyAlignment="1">
      <alignment horizontal="fill" vertical="center"/>
    </xf>
    <xf numFmtId="0" fontId="0" fillId="3" borderId="19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21" xfId="0" applyFill="1" applyBorder="1" applyAlignment="1">
      <alignment horizontal="center" vertical="center"/>
    </xf>
    <xf numFmtId="0" fontId="0" fillId="4" borderId="9" xfId="0" applyFill="1" applyBorder="1" applyAlignment="1">
      <alignment horizontal="fill" vertical="center"/>
    </xf>
    <xf numFmtId="0" fontId="0" fillId="4" borderId="18" xfId="0" applyFill="1" applyBorder="1">
      <alignment vertical="center"/>
    </xf>
    <xf numFmtId="0" fontId="0" fillId="4" borderId="22" xfId="0" applyFill="1" applyBorder="1" applyAlignment="1">
      <alignment horizontal="center" vertical="center"/>
    </xf>
    <xf numFmtId="0" fontId="0" fillId="5" borderId="17" xfId="0" applyFill="1" applyBorder="1">
      <alignment vertical="center"/>
    </xf>
    <xf numFmtId="0" fontId="0" fillId="5" borderId="18" xfId="0" applyFill="1" applyBorder="1">
      <alignment vertical="center"/>
    </xf>
    <xf numFmtId="0" fontId="0" fillId="5" borderId="19" xfId="0" applyFill="1" applyBorder="1">
      <alignment vertical="center"/>
    </xf>
    <xf numFmtId="0" fontId="0" fillId="4" borderId="8" xfId="0" applyFill="1" applyBorder="1" applyAlignment="1">
      <alignment horizontal="fill" vertical="center"/>
    </xf>
    <xf numFmtId="0" fontId="0" fillId="6" borderId="0" xfId="0" applyFill="1">
      <alignment vertical="center"/>
    </xf>
    <xf numFmtId="0" fontId="0" fillId="6" borderId="17" xfId="0" applyFill="1" applyBorder="1">
      <alignment vertical="center"/>
    </xf>
    <xf numFmtId="0" fontId="0" fillId="6" borderId="18" xfId="0" applyFill="1" applyBorder="1">
      <alignment vertical="center"/>
    </xf>
    <xf numFmtId="0" fontId="0" fillId="6" borderId="19" xfId="0" applyFill="1" applyBorder="1">
      <alignment vertical="center"/>
    </xf>
    <xf numFmtId="0" fontId="0" fillId="3" borderId="0" xfId="0" applyFill="1">
      <alignment vertical="center"/>
    </xf>
    <xf numFmtId="0" fontId="0" fillId="5" borderId="0" xfId="0" applyFill="1">
      <alignment vertical="center"/>
    </xf>
    <xf numFmtId="0" fontId="0" fillId="4" borderId="0" xfId="0" applyFill="1">
      <alignment vertical="center"/>
    </xf>
    <xf numFmtId="0" fontId="0" fillId="3" borderId="24" xfId="0" applyFill="1" applyBorder="1" applyAlignment="1">
      <alignment horizontal="fill" vertical="center"/>
    </xf>
    <xf numFmtId="0" fontId="0" fillId="3" borderId="25" xfId="0" applyFill="1" applyBorder="1" applyAlignment="1">
      <alignment horizontal="fill" vertical="center"/>
    </xf>
    <xf numFmtId="0" fontId="0" fillId="3" borderId="26" xfId="0" applyFill="1" applyBorder="1" applyAlignment="1">
      <alignment horizontal="fill" vertical="center"/>
    </xf>
    <xf numFmtId="0" fontId="0" fillId="4" borderId="24" xfId="0" applyFill="1" applyBorder="1" applyAlignment="1">
      <alignment horizontal="fill" vertical="center"/>
    </xf>
    <xf numFmtId="0" fontId="0" fillId="4" borderId="25" xfId="0" applyFill="1" applyBorder="1" applyAlignment="1">
      <alignment horizontal="fill" vertical="center"/>
    </xf>
    <xf numFmtId="0" fontId="0" fillId="4" borderId="26" xfId="0" applyFill="1" applyBorder="1" applyAlignment="1">
      <alignment horizontal="fill" vertical="center"/>
    </xf>
    <xf numFmtId="0" fontId="0" fillId="3" borderId="2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20" xfId="0" applyFill="1" applyBorder="1">
      <alignment vertical="center"/>
    </xf>
    <xf numFmtId="0" fontId="0" fillId="5" borderId="20" xfId="0" applyFill="1" applyBorder="1">
      <alignment vertical="center"/>
    </xf>
    <xf numFmtId="0" fontId="0" fillId="5" borderId="7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21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5" borderId="35" xfId="0" applyFill="1" applyBorder="1">
      <alignment vertical="center"/>
    </xf>
    <xf numFmtId="0" fontId="0" fillId="5" borderId="36" xfId="0" applyFill="1" applyBorder="1">
      <alignment vertical="center"/>
    </xf>
    <xf numFmtId="0" fontId="0" fillId="3" borderId="3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8" xfId="0" applyFill="1" applyBorder="1">
      <alignment vertical="center"/>
    </xf>
    <xf numFmtId="0" fontId="0" fillId="5" borderId="31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38" xfId="0" applyFill="1" applyBorder="1">
      <alignment vertical="center"/>
    </xf>
    <xf numFmtId="0" fontId="0" fillId="0" borderId="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9" xfId="0" applyBorder="1">
      <alignment vertical="center"/>
    </xf>
    <xf numFmtId="0" fontId="0" fillId="3" borderId="40" xfId="0" applyFill="1" applyBorder="1">
      <alignment vertical="center"/>
    </xf>
    <xf numFmtId="0" fontId="0" fillId="5" borderId="40" xfId="0" applyFill="1" applyBorder="1">
      <alignment vertical="center"/>
    </xf>
    <xf numFmtId="176" fontId="0" fillId="3" borderId="20" xfId="0" applyNumberFormat="1" applyFill="1" applyBorder="1">
      <alignment vertical="center"/>
    </xf>
    <xf numFmtId="176" fontId="0" fillId="3" borderId="21" xfId="0" applyNumberFormat="1" applyFill="1" applyBorder="1">
      <alignment vertical="center"/>
    </xf>
    <xf numFmtId="176" fontId="0" fillId="5" borderId="20" xfId="0" applyNumberFormat="1" applyFill="1" applyBorder="1">
      <alignment vertical="center"/>
    </xf>
    <xf numFmtId="176" fontId="0" fillId="5" borderId="21" xfId="0" applyNumberFormat="1" applyFill="1" applyBorder="1">
      <alignment vertical="center"/>
    </xf>
    <xf numFmtId="0" fontId="0" fillId="0" borderId="41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7" borderId="0" xfId="0" applyNumberFormat="1" applyFill="1">
      <alignment vertical="center"/>
    </xf>
    <xf numFmtId="176" fontId="0" fillId="7" borderId="0" xfId="0" applyNumberFormat="1" applyFill="1" applyBorder="1" applyAlignment="1">
      <alignment horizontal="center" vertical="center"/>
    </xf>
    <xf numFmtId="176" fontId="4" fillId="7" borderId="0" xfId="0" applyNumberFormat="1" applyFont="1" applyFill="1">
      <alignment vertical="center"/>
    </xf>
    <xf numFmtId="176" fontId="0" fillId="7" borderId="12" xfId="0" applyNumberFormat="1" applyFill="1" applyBorder="1">
      <alignment vertical="center"/>
    </xf>
    <xf numFmtId="176" fontId="0" fillId="7" borderId="4" xfId="0" applyNumberFormat="1" applyFill="1" applyBorder="1" applyAlignment="1">
      <alignment horizontal="center" vertical="center"/>
    </xf>
    <xf numFmtId="176" fontId="0" fillId="7" borderId="44" xfId="0" applyNumberFormat="1" applyFill="1" applyBorder="1">
      <alignment vertical="center"/>
    </xf>
    <xf numFmtId="176" fontId="0" fillId="7" borderId="28" xfId="0" applyNumberFormat="1" applyFill="1" applyBorder="1">
      <alignment vertical="center"/>
    </xf>
    <xf numFmtId="176" fontId="0" fillId="7" borderId="23" xfId="0" applyNumberFormat="1" applyFill="1" applyBorder="1" applyAlignment="1">
      <alignment horizontal="fill" vertical="center"/>
    </xf>
    <xf numFmtId="176" fontId="0" fillId="7" borderId="6" xfId="0" applyNumberFormat="1" applyFill="1" applyBorder="1">
      <alignment vertical="center"/>
    </xf>
    <xf numFmtId="176" fontId="0" fillId="7" borderId="27" xfId="0" applyNumberFormat="1" applyFill="1" applyBorder="1">
      <alignment vertical="center"/>
    </xf>
    <xf numFmtId="176" fontId="0" fillId="7" borderId="39" xfId="0" applyNumberFormat="1" applyFill="1" applyBorder="1">
      <alignment vertical="center"/>
    </xf>
    <xf numFmtId="176" fontId="0" fillId="7" borderId="13" xfId="0" applyNumberFormat="1" applyFill="1" applyBorder="1" applyAlignment="1">
      <alignment horizontal="center" vertical="center" wrapText="1"/>
    </xf>
    <xf numFmtId="176" fontId="0" fillId="7" borderId="20" xfId="0" applyNumberFormat="1" applyFill="1" applyBorder="1" applyAlignment="1">
      <alignment horizontal="center" vertical="center"/>
    </xf>
    <xf numFmtId="176" fontId="0" fillId="7" borderId="24" xfId="0" applyNumberFormat="1" applyFill="1" applyBorder="1" applyAlignment="1">
      <alignment horizontal="fill" vertical="center"/>
    </xf>
    <xf numFmtId="176" fontId="0" fillId="7" borderId="20" xfId="0" applyNumberFormat="1" applyFill="1" applyBorder="1">
      <alignment vertical="center"/>
    </xf>
    <xf numFmtId="176" fontId="0" fillId="7" borderId="7" xfId="0" applyNumberFormat="1" applyFill="1" applyBorder="1">
      <alignment vertical="center"/>
    </xf>
    <xf numFmtId="176" fontId="0" fillId="7" borderId="8" xfId="0" applyNumberFormat="1" applyFill="1" applyBorder="1">
      <alignment vertical="center"/>
    </xf>
    <xf numFmtId="176" fontId="0" fillId="7" borderId="13" xfId="0" applyNumberFormat="1" applyFill="1" applyBorder="1">
      <alignment vertical="center"/>
    </xf>
    <xf numFmtId="176" fontId="0" fillId="7" borderId="35" xfId="0" applyNumberFormat="1" applyFill="1" applyBorder="1">
      <alignment vertical="center"/>
    </xf>
    <xf numFmtId="176" fontId="0" fillId="7" borderId="14" xfId="0" applyNumberFormat="1" applyFill="1" applyBorder="1" applyAlignment="1">
      <alignment horizontal="center" vertical="center" wrapText="1"/>
    </xf>
    <xf numFmtId="176" fontId="0" fillId="7" borderId="21" xfId="0" applyNumberFormat="1" applyFill="1" applyBorder="1" applyAlignment="1">
      <alignment horizontal="center" vertical="center"/>
    </xf>
    <xf numFmtId="176" fontId="0" fillId="7" borderId="25" xfId="0" applyNumberFormat="1" applyFill="1" applyBorder="1" applyAlignment="1">
      <alignment horizontal="fill" vertical="center"/>
    </xf>
    <xf numFmtId="176" fontId="0" fillId="7" borderId="21" xfId="0" applyNumberFormat="1" applyFill="1" applyBorder="1">
      <alignment vertical="center"/>
    </xf>
    <xf numFmtId="176" fontId="0" fillId="7" borderId="1" xfId="0" applyNumberFormat="1" applyFill="1" applyBorder="1">
      <alignment vertical="center"/>
    </xf>
    <xf numFmtId="176" fontId="0" fillId="7" borderId="9" xfId="0" applyNumberFormat="1" applyFill="1" applyBorder="1">
      <alignment vertical="center"/>
    </xf>
    <xf numFmtId="176" fontId="0" fillId="7" borderId="15" xfId="0" applyNumberFormat="1" applyFill="1" applyBorder="1" applyAlignment="1">
      <alignment horizontal="center" vertical="center" wrapText="1"/>
    </xf>
    <xf numFmtId="176" fontId="0" fillId="7" borderId="22" xfId="0" applyNumberFormat="1" applyFill="1" applyBorder="1" applyAlignment="1">
      <alignment horizontal="center" vertical="center"/>
    </xf>
    <xf numFmtId="176" fontId="0" fillId="7" borderId="26" xfId="0" applyNumberFormat="1" applyFill="1" applyBorder="1" applyAlignment="1">
      <alignment horizontal="fill" vertical="center"/>
    </xf>
    <xf numFmtId="176" fontId="0" fillId="7" borderId="22" xfId="0" applyNumberFormat="1" applyFill="1" applyBorder="1">
      <alignment vertical="center"/>
    </xf>
    <xf numFmtId="176" fontId="0" fillId="7" borderId="10" xfId="0" applyNumberFormat="1" applyFill="1" applyBorder="1">
      <alignment vertical="center"/>
    </xf>
    <xf numFmtId="176" fontId="0" fillId="7" borderId="11" xfId="0" applyNumberFormat="1" applyFill="1" applyBorder="1">
      <alignment vertical="center"/>
    </xf>
    <xf numFmtId="176" fontId="0" fillId="7" borderId="42" xfId="0" applyNumberFormat="1" applyFill="1" applyBorder="1" applyAlignment="1">
      <alignment horizontal="center" vertical="center"/>
    </xf>
    <xf numFmtId="176" fontId="0" fillId="7" borderId="43" xfId="0" applyNumberFormat="1" applyFill="1" applyBorder="1">
      <alignment vertical="center"/>
    </xf>
    <xf numFmtId="176" fontId="0" fillId="7" borderId="45" xfId="0" applyNumberFormat="1" applyFill="1" applyBorder="1" applyAlignment="1">
      <alignment horizontal="fill" vertical="center"/>
    </xf>
    <xf numFmtId="176" fontId="0" fillId="7" borderId="29" xfId="0" applyNumberFormat="1" applyFill="1" applyBorder="1">
      <alignment vertical="center"/>
    </xf>
    <xf numFmtId="176" fontId="0" fillId="7" borderId="3" xfId="0" applyNumberFormat="1" applyFill="1" applyBorder="1">
      <alignment vertical="center"/>
    </xf>
    <xf numFmtId="176" fontId="0" fillId="7" borderId="30" xfId="0" applyNumberFormat="1" applyFill="1" applyBorder="1">
      <alignment vertical="center"/>
    </xf>
    <xf numFmtId="176" fontId="0" fillId="7" borderId="31" xfId="0" applyNumberFormat="1" applyFill="1" applyBorder="1">
      <alignment vertical="center"/>
    </xf>
    <xf numFmtId="176" fontId="0" fillId="7" borderId="2" xfId="0" applyNumberFormat="1" applyFill="1" applyBorder="1">
      <alignment vertical="center"/>
    </xf>
    <xf numFmtId="176" fontId="0" fillId="7" borderId="38" xfId="0" applyNumberFormat="1" applyFill="1" applyBorder="1">
      <alignment vertical="center"/>
    </xf>
    <xf numFmtId="176" fontId="3" fillId="7" borderId="24" xfId="0" applyNumberFormat="1" applyFont="1" applyFill="1" applyBorder="1" applyAlignment="1">
      <alignment horizontal="fill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29" xfId="0" applyFill="1" applyBorder="1" applyAlignment="1">
      <alignment horizontal="center" vertical="center"/>
    </xf>
    <xf numFmtId="0" fontId="0" fillId="6" borderId="17" xfId="0" applyFill="1" applyBorder="1" applyAlignment="1">
      <alignment horizontal="fill" vertical="center"/>
    </xf>
    <xf numFmtId="0" fontId="0" fillId="6" borderId="18" xfId="0" applyFill="1" applyBorder="1" applyAlignment="1">
      <alignment horizontal="fill" vertical="center"/>
    </xf>
    <xf numFmtId="0" fontId="0" fillId="6" borderId="19" xfId="0" applyFill="1" applyBorder="1" applyAlignment="1">
      <alignment horizontal="fill" vertical="center"/>
    </xf>
    <xf numFmtId="0" fontId="0" fillId="6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5" borderId="47" xfId="0" applyFill="1" applyBorder="1">
      <alignment vertical="center"/>
    </xf>
    <xf numFmtId="0" fontId="0" fillId="3" borderId="31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3" fillId="5" borderId="47" xfId="0" applyFont="1" applyFill="1" applyBorder="1" applyAlignment="1">
      <alignment horizontal="fill" vertical="center"/>
    </xf>
    <xf numFmtId="0" fontId="0" fillId="5" borderId="18" xfId="0" applyFill="1" applyBorder="1" applyAlignment="1">
      <alignment horizontal="fill" vertical="center"/>
    </xf>
    <xf numFmtId="0" fontId="0" fillId="5" borderId="19" xfId="0" applyFill="1" applyBorder="1" applyAlignment="1">
      <alignment horizontal="fill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3" fillId="5" borderId="17" xfId="0" applyFont="1" applyFill="1" applyBorder="1" applyAlignment="1">
      <alignment horizontal="fill" vertical="center" wrapText="1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8" borderId="20" xfId="0" applyFill="1" applyBorder="1">
      <alignment vertical="center"/>
    </xf>
    <xf numFmtId="0" fontId="0" fillId="8" borderId="7" xfId="0" applyFill="1" applyBorder="1">
      <alignment vertical="center"/>
    </xf>
    <xf numFmtId="0" fontId="0" fillId="8" borderId="8" xfId="0" applyFill="1" applyBorder="1">
      <alignment vertical="center"/>
    </xf>
    <xf numFmtId="0" fontId="0" fillId="8" borderId="35" xfId="0" applyFill="1" applyBorder="1">
      <alignment vertical="center"/>
    </xf>
    <xf numFmtId="0" fontId="0" fillId="8" borderId="21" xfId="0" applyFill="1" applyBorder="1">
      <alignment vertical="center"/>
    </xf>
    <xf numFmtId="0" fontId="0" fillId="8" borderId="36" xfId="0" applyFill="1" applyBorder="1">
      <alignment vertical="center"/>
    </xf>
    <xf numFmtId="176" fontId="0" fillId="8" borderId="21" xfId="0" applyNumberFormat="1" applyFill="1" applyBorder="1">
      <alignment vertical="center"/>
    </xf>
    <xf numFmtId="0" fontId="0" fillId="8" borderId="1" xfId="0" applyFill="1" applyBorder="1">
      <alignment vertical="center"/>
    </xf>
    <xf numFmtId="0" fontId="0" fillId="8" borderId="9" xfId="0" applyFill="1" applyBorder="1">
      <alignment vertical="center"/>
    </xf>
    <xf numFmtId="176" fontId="0" fillId="8" borderId="20" xfId="0" applyNumberFormat="1" applyFill="1" applyBorder="1">
      <alignment vertical="center"/>
    </xf>
    <xf numFmtId="0" fontId="0" fillId="6" borderId="49" xfId="0" applyFill="1" applyBorder="1" applyAlignment="1">
      <alignment horizontal="fill" vertical="center"/>
    </xf>
    <xf numFmtId="0" fontId="0" fillId="6" borderId="50" xfId="0" applyFill="1" applyBorder="1" applyAlignment="1">
      <alignment horizontal="fill" vertical="center"/>
    </xf>
    <xf numFmtId="0" fontId="0" fillId="6" borderId="51" xfId="0" applyFill="1" applyBorder="1" applyAlignment="1">
      <alignment horizontal="fill" vertical="center"/>
    </xf>
    <xf numFmtId="176" fontId="0" fillId="8" borderId="1" xfId="0" applyNumberFormat="1" applyFill="1" applyBorder="1">
      <alignment vertical="center"/>
    </xf>
    <xf numFmtId="176" fontId="0" fillId="8" borderId="7" xfId="0" applyNumberFormat="1" applyFill="1" applyBorder="1">
      <alignment vertical="center"/>
    </xf>
    <xf numFmtId="176" fontId="0" fillId="8" borderId="8" xfId="0" applyNumberFormat="1" applyFill="1" applyBorder="1">
      <alignment vertical="center"/>
    </xf>
    <xf numFmtId="176" fontId="0" fillId="8" borderId="9" xfId="0" applyNumberFormat="1" applyFill="1" applyBorder="1">
      <alignment vertical="center"/>
    </xf>
    <xf numFmtId="0" fontId="0" fillId="8" borderId="31" xfId="0" applyFill="1" applyBorder="1">
      <alignment vertical="center"/>
    </xf>
    <xf numFmtId="0" fontId="0" fillId="8" borderId="2" xfId="0" applyFill="1" applyBorder="1">
      <alignment vertical="center"/>
    </xf>
    <xf numFmtId="176" fontId="0" fillId="8" borderId="2" xfId="0" applyNumberFormat="1" applyFill="1" applyBorder="1">
      <alignment vertical="center"/>
    </xf>
    <xf numFmtId="176" fontId="0" fillId="8" borderId="38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3" borderId="7" xfId="0" applyNumberFormat="1" applyFill="1" applyBorder="1">
      <alignment vertical="center"/>
    </xf>
    <xf numFmtId="176" fontId="0" fillId="3" borderId="8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0" fontId="3" fillId="5" borderId="49" xfId="0" applyFont="1" applyFill="1" applyBorder="1" applyAlignment="1">
      <alignment horizontal="fill" vertical="center" wrapText="1"/>
    </xf>
    <xf numFmtId="0" fontId="3" fillId="5" borderId="52" xfId="0" applyFont="1" applyFill="1" applyBorder="1" applyAlignment="1">
      <alignment horizontal="fill" vertical="center"/>
    </xf>
    <xf numFmtId="0" fontId="0" fillId="5" borderId="50" xfId="0" applyFill="1" applyBorder="1" applyAlignment="1">
      <alignment horizontal="fill" vertical="center"/>
    </xf>
    <xf numFmtId="0" fontId="0" fillId="5" borderId="51" xfId="0" applyFill="1" applyBorder="1" applyAlignment="1">
      <alignment horizontal="fill" vertical="center"/>
    </xf>
    <xf numFmtId="176" fontId="0" fillId="3" borderId="2" xfId="0" applyNumberFormat="1" applyFill="1" applyBorder="1">
      <alignment vertical="center"/>
    </xf>
    <xf numFmtId="176" fontId="0" fillId="3" borderId="38" xfId="0" applyNumberFormat="1" applyFill="1" applyBorder="1">
      <alignment vertical="center"/>
    </xf>
    <xf numFmtId="176" fontId="0" fillId="5" borderId="1" xfId="0" applyNumberFormat="1" applyFill="1" applyBorder="1">
      <alignment vertical="center"/>
    </xf>
    <xf numFmtId="176" fontId="0" fillId="5" borderId="7" xfId="0" applyNumberFormat="1" applyFill="1" applyBorder="1">
      <alignment vertical="center"/>
    </xf>
    <xf numFmtId="176" fontId="0" fillId="5" borderId="8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0" fontId="0" fillId="9" borderId="22" xfId="0" applyFill="1" applyBorder="1">
      <alignment vertical="center"/>
    </xf>
    <xf numFmtId="0" fontId="0" fillId="9" borderId="10" xfId="0" applyFill="1" applyBorder="1">
      <alignment vertical="center"/>
    </xf>
    <xf numFmtId="0" fontId="0" fillId="9" borderId="11" xfId="0" applyFill="1" applyBorder="1">
      <alignment vertical="center"/>
    </xf>
    <xf numFmtId="0" fontId="0" fillId="9" borderId="37" xfId="0" applyFill="1" applyBorder="1">
      <alignment vertical="center"/>
    </xf>
    <xf numFmtId="176" fontId="0" fillId="9" borderId="22" xfId="0" applyNumberFormat="1" applyFill="1" applyBorder="1">
      <alignment vertical="center"/>
    </xf>
    <xf numFmtId="0" fontId="0" fillId="9" borderId="21" xfId="0" applyFill="1" applyBorder="1">
      <alignment vertical="center"/>
    </xf>
    <xf numFmtId="0" fontId="0" fillId="9" borderId="1" xfId="0" applyFill="1" applyBorder="1">
      <alignment vertical="center"/>
    </xf>
    <xf numFmtId="0" fontId="0" fillId="9" borderId="9" xfId="0" applyFill="1" applyBorder="1">
      <alignment vertical="center"/>
    </xf>
    <xf numFmtId="0" fontId="0" fillId="9" borderId="36" xfId="0" applyFill="1" applyBorder="1">
      <alignment vertical="center"/>
    </xf>
    <xf numFmtId="176" fontId="0" fillId="9" borderId="21" xfId="0" applyNumberFormat="1" applyFill="1" applyBorder="1">
      <alignment vertical="center"/>
    </xf>
    <xf numFmtId="176" fontId="0" fillId="5" borderId="2" xfId="0" applyNumberFormat="1" applyFill="1" applyBorder="1">
      <alignment vertical="center"/>
    </xf>
    <xf numFmtId="176" fontId="0" fillId="5" borderId="38" xfId="0" applyNumberFormat="1" applyFill="1" applyBorder="1">
      <alignment vertical="center"/>
    </xf>
    <xf numFmtId="176" fontId="0" fillId="9" borderId="1" xfId="0" applyNumberFormat="1" applyFill="1" applyBorder="1">
      <alignment vertical="center"/>
    </xf>
    <xf numFmtId="0" fontId="0" fillId="9" borderId="20" xfId="0" applyFill="1" applyBorder="1">
      <alignment vertical="center"/>
    </xf>
    <xf numFmtId="0" fontId="0" fillId="9" borderId="7" xfId="0" applyFill="1" applyBorder="1">
      <alignment vertical="center"/>
    </xf>
    <xf numFmtId="176" fontId="0" fillId="9" borderId="7" xfId="0" applyNumberFormat="1" applyFill="1" applyBorder="1">
      <alignment vertical="center"/>
    </xf>
    <xf numFmtId="176" fontId="0" fillId="9" borderId="8" xfId="0" applyNumberFormat="1" applyFill="1" applyBorder="1">
      <alignment vertical="center"/>
    </xf>
    <xf numFmtId="176" fontId="0" fillId="9" borderId="9" xfId="0" applyNumberFormat="1" applyFill="1" applyBorder="1">
      <alignment vertical="center"/>
    </xf>
    <xf numFmtId="176" fontId="0" fillId="9" borderId="10" xfId="0" applyNumberFormat="1" applyFill="1" applyBorder="1">
      <alignment vertical="center"/>
    </xf>
    <xf numFmtId="176" fontId="0" fillId="9" borderId="11" xfId="0" applyNumberFormat="1" applyFill="1" applyBorder="1">
      <alignment vertical="center"/>
    </xf>
    <xf numFmtId="0" fontId="0" fillId="8" borderId="40" xfId="0" applyFill="1" applyBorder="1">
      <alignment vertical="center"/>
    </xf>
    <xf numFmtId="0" fontId="0" fillId="9" borderId="35" xfId="0" applyFill="1" applyBorder="1">
      <alignment vertical="center"/>
    </xf>
    <xf numFmtId="0" fontId="0" fillId="8" borderId="38" xfId="0" applyFill="1" applyBorder="1">
      <alignment vertical="center"/>
    </xf>
    <xf numFmtId="0" fontId="0" fillId="9" borderId="8" xfId="0" applyFill="1" applyBorder="1">
      <alignment vertical="center"/>
    </xf>
    <xf numFmtId="0" fontId="0" fillId="0" borderId="53" xfId="0" applyBorder="1">
      <alignment vertical="center"/>
    </xf>
    <xf numFmtId="0" fontId="0" fillId="8" borderId="24" xfId="0" applyFill="1" applyBorder="1">
      <alignment vertical="center"/>
    </xf>
    <xf numFmtId="0" fontId="0" fillId="8" borderId="25" xfId="0" applyFill="1" applyBorder="1">
      <alignment vertical="center"/>
    </xf>
    <xf numFmtId="0" fontId="0" fillId="8" borderId="54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54" xfId="0" applyFill="1" applyBorder="1">
      <alignment vertical="center"/>
    </xf>
    <xf numFmtId="0" fontId="0" fillId="5" borderId="24" xfId="0" applyFill="1" applyBorder="1">
      <alignment vertical="center"/>
    </xf>
    <xf numFmtId="0" fontId="0" fillId="5" borderId="25" xfId="0" applyFill="1" applyBorder="1">
      <alignment vertical="center"/>
    </xf>
    <xf numFmtId="0" fontId="0" fillId="5" borderId="54" xfId="0" applyFill="1" applyBorder="1">
      <alignment vertical="center"/>
    </xf>
    <xf numFmtId="0" fontId="0" fillId="9" borderId="24" xfId="0" applyFill="1" applyBorder="1">
      <alignment vertical="center"/>
    </xf>
    <xf numFmtId="0" fontId="0" fillId="9" borderId="25" xfId="0" applyFill="1" applyBorder="1">
      <alignment vertical="center"/>
    </xf>
    <xf numFmtId="0" fontId="0" fillId="9" borderId="26" xfId="0" applyFill="1" applyBorder="1">
      <alignment vertical="center"/>
    </xf>
    <xf numFmtId="176" fontId="0" fillId="8" borderId="31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5" borderId="31" xfId="0" applyNumberFormat="1" applyFill="1" applyBorder="1">
      <alignment vertical="center"/>
    </xf>
    <xf numFmtId="176" fontId="0" fillId="9" borderId="20" xfId="0" applyNumberFormat="1" applyFill="1" applyBorder="1">
      <alignment vertical="center"/>
    </xf>
    <xf numFmtId="0" fontId="0" fillId="0" borderId="12" xfId="0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5" xfId="0" applyNumberForma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8" xfId="0" applyFill="1" applyBorder="1" applyAlignment="1">
      <alignment horizontal="fill" vertical="center"/>
    </xf>
    <xf numFmtId="0" fontId="0" fillId="4" borderId="62" xfId="0" applyFill="1" applyBorder="1">
      <alignment vertical="center"/>
    </xf>
    <xf numFmtId="0" fontId="0" fillId="10" borderId="4" xfId="0" applyFill="1" applyBorder="1">
      <alignment vertical="center"/>
    </xf>
    <xf numFmtId="0" fontId="0" fillId="10" borderId="63" xfId="0" applyFill="1" applyBorder="1" applyAlignment="1">
      <alignment horizontal="center" vertical="center"/>
    </xf>
    <xf numFmtId="0" fontId="0" fillId="10" borderId="63" xfId="0" applyFill="1" applyBorder="1" applyAlignment="1">
      <alignment horizontal="fill" vertical="center"/>
    </xf>
    <xf numFmtId="0" fontId="0" fillId="10" borderId="63" xfId="0" applyFill="1" applyBorder="1">
      <alignment vertical="center"/>
    </xf>
    <xf numFmtId="0" fontId="0" fillId="10" borderId="5" xfId="0" applyFill="1" applyBorder="1">
      <alignment vertical="center"/>
    </xf>
    <xf numFmtId="0" fontId="0" fillId="4" borderId="42" xfId="0" applyFill="1" applyBorder="1" applyAlignment="1">
      <alignment horizontal="center" vertical="center"/>
    </xf>
    <xf numFmtId="0" fontId="0" fillId="4" borderId="45" xfId="0" applyFill="1" applyBorder="1" applyAlignment="1">
      <alignment horizontal="fill" vertical="center"/>
    </xf>
    <xf numFmtId="176" fontId="0" fillId="0" borderId="0" xfId="0" applyNumberFormat="1" applyBorder="1" applyAlignment="1">
      <alignment horizontal="center" vertical="center"/>
    </xf>
    <xf numFmtId="0" fontId="0" fillId="0" borderId="54" xfId="0" applyFill="1" applyBorder="1" applyAlignment="1">
      <alignment vertical="center" wrapText="1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" xfId="0" quotePrefix="1" applyBorder="1">
      <alignment vertical="center"/>
    </xf>
    <xf numFmtId="0" fontId="0" fillId="11" borderId="1" xfId="0" applyFill="1" applyBorder="1">
      <alignment vertical="center"/>
    </xf>
    <xf numFmtId="0" fontId="0" fillId="12" borderId="21" xfId="0" applyFill="1" applyBorder="1" applyAlignment="1">
      <alignment horizontal="center" vertical="center"/>
    </xf>
    <xf numFmtId="0" fontId="0" fillId="12" borderId="25" xfId="0" applyNumberFormat="1" applyFill="1" applyBorder="1" applyAlignment="1">
      <alignment vertical="center" wrapText="1"/>
    </xf>
    <xf numFmtId="176" fontId="0" fillId="12" borderId="55" xfId="0" applyNumberFormat="1" applyFill="1" applyBorder="1" applyAlignment="1">
      <alignment horizontal="center" vertical="center"/>
    </xf>
    <xf numFmtId="176" fontId="0" fillId="12" borderId="33" xfId="0" applyNumberFormat="1" applyFill="1" applyBorder="1" applyAlignment="1">
      <alignment horizontal="center" vertical="center"/>
    </xf>
    <xf numFmtId="0" fontId="0" fillId="12" borderId="31" xfId="0" applyFill="1" applyBorder="1" applyAlignment="1">
      <alignment horizontal="center" vertical="center"/>
    </xf>
    <xf numFmtId="0" fontId="0" fillId="12" borderId="26" xfId="0" applyFill="1" applyBorder="1" applyAlignment="1">
      <alignment vertical="center" wrapText="1"/>
    </xf>
    <xf numFmtId="176" fontId="0" fillId="12" borderId="56" xfId="0" applyNumberFormat="1" applyFill="1" applyBorder="1" applyAlignment="1">
      <alignment horizontal="center" vertical="center"/>
    </xf>
    <xf numFmtId="176" fontId="0" fillId="12" borderId="34" xfId="0" applyNumberFormat="1" applyFill="1" applyBorder="1" applyAlignment="1">
      <alignment horizontal="center" vertical="center"/>
    </xf>
    <xf numFmtId="0" fontId="0" fillId="12" borderId="41" xfId="0" applyFill="1" applyBorder="1" applyAlignment="1">
      <alignment horizontal="center" vertical="center"/>
    </xf>
    <xf numFmtId="0" fontId="0" fillId="12" borderId="0" xfId="0" applyFill="1">
      <alignment vertical="center"/>
    </xf>
    <xf numFmtId="0" fontId="0" fillId="12" borderId="4" xfId="0" applyFill="1" applyBorder="1" applyAlignment="1">
      <alignment horizontal="center" vertical="center"/>
    </xf>
    <xf numFmtId="0" fontId="0" fillId="12" borderId="5" xfId="0" applyFill="1" applyBorder="1" applyAlignment="1">
      <alignment vertical="center" wrapText="1"/>
    </xf>
    <xf numFmtId="176" fontId="0" fillId="12" borderId="67" xfId="0" applyNumberFormat="1" applyFill="1" applyBorder="1" applyAlignment="1">
      <alignment horizontal="center" vertical="center"/>
    </xf>
    <xf numFmtId="176" fontId="0" fillId="12" borderId="41" xfId="0" applyNumberFormat="1" applyFill="1" applyBorder="1" applyAlignment="1">
      <alignment horizontal="center" vertical="center"/>
    </xf>
    <xf numFmtId="9" fontId="0" fillId="12" borderId="0" xfId="0" applyNumberFormat="1" applyFill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48" xfId="0" applyBorder="1" applyAlignment="1">
      <alignment horizontal="right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176" fontId="0" fillId="7" borderId="39" xfId="0" applyNumberFormat="1" applyFill="1" applyBorder="1" applyAlignment="1">
      <alignment horizontal="center" vertical="center"/>
    </xf>
    <xf numFmtId="176" fontId="0" fillId="7" borderId="27" xfId="0" applyNumberFormat="1" applyFill="1" applyBorder="1" applyAlignment="1">
      <alignment horizontal="center" vertical="center"/>
    </xf>
    <xf numFmtId="176" fontId="0" fillId="7" borderId="28" xfId="0" applyNumberFormat="1" applyFill="1" applyBorder="1" applyAlignment="1">
      <alignment horizontal="center" vertical="center"/>
    </xf>
    <xf numFmtId="176" fontId="0" fillId="7" borderId="6" xfId="0" applyNumberFormat="1" applyFill="1" applyBorder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8" tint="0.59996337778862885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99CC"/>
      <color rgb="FFFFCC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１年生　あなたのお子さんのようす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グラフ計算!$D$2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グラフ計算!$C$3:$C$10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グラフ計算!$D$3:$D$10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78-43C6-945E-1EB7DF972675}"/>
            </c:ext>
          </c:extLst>
        </c:ser>
        <c:ser>
          <c:idx val="1"/>
          <c:order val="1"/>
          <c:tx>
            <c:strRef>
              <c:f>グラフ計算!$E$2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グラフ計算!$C$3:$C$10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グラフ計算!$E$3:$E$10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78-43C6-945E-1EB7DF972675}"/>
            </c:ext>
          </c:extLst>
        </c:ser>
        <c:ser>
          <c:idx val="2"/>
          <c:order val="2"/>
          <c:tx>
            <c:strRef>
              <c:f>グラフ計算!$F$2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グラフ計算!$C$3:$C$10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グラフ計算!$F$3:$F$10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78-43C6-945E-1EB7DF972675}"/>
            </c:ext>
          </c:extLst>
        </c:ser>
        <c:ser>
          <c:idx val="3"/>
          <c:order val="3"/>
          <c:tx>
            <c:strRef>
              <c:f>グラフ計算!$G$2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グラフ計算!$C$3:$C$10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グラフ計算!$G$3:$G$10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478-43C6-945E-1EB7DF972675}"/>
            </c:ext>
          </c:extLst>
        </c:ser>
        <c:ser>
          <c:idx val="4"/>
          <c:order val="4"/>
          <c:tx>
            <c:strRef>
              <c:f>グラフ計算!$H$2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グラフ計算!$C$3:$C$10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グラフ計算!$H$3:$H$10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478-43C6-945E-1EB7DF972675}"/>
            </c:ext>
          </c:extLst>
        </c:ser>
        <c:ser>
          <c:idx val="5"/>
          <c:order val="5"/>
          <c:tx>
            <c:strRef>
              <c:f>グラフ計算!$I$2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グラフ計算!$C$3:$C$10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グラフ計算!$I$3:$I$10</c:f>
              <c:numCache>
                <c:formatCode>0_ </c:formatCode>
                <c:ptCount val="8"/>
                <c:pt idx="0">
                  <c:v>41.666666666666671</c:v>
                </c:pt>
                <c:pt idx="1">
                  <c:v>66.666666666666657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66.666666666666657</c:v>
                </c:pt>
                <c:pt idx="6">
                  <c:v>50</c:v>
                </c:pt>
                <c:pt idx="7">
                  <c:v>29.166666666666668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478-43C6-945E-1EB7DF972675}"/>
            </c:ext>
          </c:extLst>
        </c:ser>
        <c:ser>
          <c:idx val="6"/>
          <c:order val="6"/>
          <c:tx>
            <c:strRef>
              <c:f>グラフ計算!$J$2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グラフ計算!$C$3:$C$10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グラフ計算!$J$3:$J$10</c:f>
              <c:numCache>
                <c:formatCode>0_ </c:formatCode>
                <c:ptCount val="8"/>
                <c:pt idx="0">
                  <c:v>29.166666666666668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41.666666666666671</c:v>
                </c:pt>
                <c:pt idx="5">
                  <c:v>25</c:v>
                </c:pt>
                <c:pt idx="6">
                  <c:v>45.833333333333329</c:v>
                </c:pt>
                <c:pt idx="7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478-43C6-945E-1EB7DF972675}"/>
            </c:ext>
          </c:extLst>
        </c:ser>
        <c:ser>
          <c:idx val="7"/>
          <c:order val="7"/>
          <c:tx>
            <c:strRef>
              <c:f>グラフ計算!$K$2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グラフ計算!$C$3:$C$10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グラフ計算!$K$3:$K$10</c:f>
              <c:numCache>
                <c:formatCode>0_ </c:formatCode>
                <c:ptCount val="8"/>
                <c:pt idx="0">
                  <c:v>20.833333333333336</c:v>
                </c:pt>
                <c:pt idx="1">
                  <c:v>8.3333333333333321</c:v>
                </c:pt>
                <c:pt idx="2">
                  <c:v>0</c:v>
                </c:pt>
                <c:pt idx="3">
                  <c:v>0</c:v>
                </c:pt>
                <c:pt idx="4">
                  <c:v>8.3333333333333321</c:v>
                </c:pt>
                <c:pt idx="5">
                  <c:v>8.3333333333333321</c:v>
                </c:pt>
                <c:pt idx="6">
                  <c:v>4.1666666666666661</c:v>
                </c:pt>
                <c:pt idx="7">
                  <c:v>20.833333333333336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478-43C6-945E-1EB7DF972675}"/>
            </c:ext>
          </c:extLst>
        </c:ser>
        <c:ser>
          <c:idx val="8"/>
          <c:order val="8"/>
          <c:tx>
            <c:strRef>
              <c:f>グラフ計算!$L$2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グラフ計算!$C$3:$C$10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グラフ計算!$L$3:$L$10</c:f>
              <c:numCache>
                <c:formatCode>0_ </c:formatCode>
                <c:ptCount val="8"/>
                <c:pt idx="0">
                  <c:v>8.3333333333333321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478-43C6-945E-1EB7DF972675}"/>
            </c:ext>
          </c:extLst>
        </c:ser>
        <c:ser>
          <c:idx val="9"/>
          <c:order val="9"/>
          <c:tx>
            <c:strRef>
              <c:f>グラフ計算!$M$2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グラフ計算!$C$3:$C$10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グラフ計算!$M$3:$M$10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478-43C6-945E-1EB7DF97267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180203856"/>
        <c:axId val="-1180214736"/>
      </c:barChart>
      <c:catAx>
        <c:axId val="-1180203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80214736"/>
        <c:crosses val="autoZero"/>
        <c:auto val="1"/>
        <c:lblAlgn val="ctr"/>
        <c:lblOffset val="100"/>
        <c:noMultiLvlLbl val="0"/>
      </c:catAx>
      <c:valAx>
        <c:axId val="-1180214736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8020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３年生　本校の児童全体のようす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グラフ計算!$AD$11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グラフ計算!$AC$12:$AC$17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グラフ計算!$AD$12:$AD$17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E4-4758-905E-9B6E52617DC8}"/>
            </c:ext>
          </c:extLst>
        </c:ser>
        <c:ser>
          <c:idx val="1"/>
          <c:order val="1"/>
          <c:tx>
            <c:strRef>
              <c:f>グラフ計算!$AE$11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グラフ計算!$AC$12:$AC$17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グラフ計算!$AE$12:$AE$17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E4-4758-905E-9B6E52617DC8}"/>
            </c:ext>
          </c:extLst>
        </c:ser>
        <c:ser>
          <c:idx val="2"/>
          <c:order val="2"/>
          <c:tx>
            <c:strRef>
              <c:f>グラフ計算!$AF$11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グラフ計算!$AC$12:$AC$17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グラフ計算!$AF$12:$AF$17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E4-4758-905E-9B6E52617DC8}"/>
            </c:ext>
          </c:extLst>
        </c:ser>
        <c:ser>
          <c:idx val="3"/>
          <c:order val="3"/>
          <c:tx>
            <c:strRef>
              <c:f>グラフ計算!$AG$11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グラフ計算!$AC$12:$AC$17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グラフ計算!$AG$12:$AG$17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DE4-4758-905E-9B6E52617DC8}"/>
            </c:ext>
          </c:extLst>
        </c:ser>
        <c:ser>
          <c:idx val="4"/>
          <c:order val="4"/>
          <c:tx>
            <c:strRef>
              <c:f>グラフ計算!$AH$11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グラフ計算!$AC$12:$AC$17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グラフ計算!$AH$12:$AH$17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DE4-4758-905E-9B6E52617DC8}"/>
            </c:ext>
          </c:extLst>
        </c:ser>
        <c:ser>
          <c:idx val="5"/>
          <c:order val="5"/>
          <c:tx>
            <c:strRef>
              <c:f>グラフ計算!$AI$11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グラフ計算!$AC$12:$AC$17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グラフ計算!$AI$12:$AI$17</c:f>
              <c:numCache>
                <c:formatCode>0_ </c:formatCode>
                <c:ptCount val="6"/>
                <c:pt idx="0">
                  <c:v>31.25</c:v>
                </c:pt>
                <c:pt idx="1">
                  <c:v>47.058823529411761</c:v>
                </c:pt>
                <c:pt idx="2">
                  <c:v>17.647058823529413</c:v>
                </c:pt>
                <c:pt idx="3">
                  <c:v>35.294117647058826</c:v>
                </c:pt>
                <c:pt idx="4">
                  <c:v>11.76470588235294</c:v>
                </c:pt>
                <c:pt idx="5">
                  <c:v>29.411764705882355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DE4-4758-905E-9B6E52617DC8}"/>
            </c:ext>
          </c:extLst>
        </c:ser>
        <c:ser>
          <c:idx val="6"/>
          <c:order val="6"/>
          <c:tx>
            <c:strRef>
              <c:f>グラフ計算!$AJ$11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グラフ計算!$AC$12:$AC$17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グラフ計算!$AJ$12:$AJ$17</c:f>
              <c:numCache>
                <c:formatCode>0_ </c:formatCode>
                <c:ptCount val="6"/>
                <c:pt idx="0">
                  <c:v>62.5</c:v>
                </c:pt>
                <c:pt idx="1">
                  <c:v>47.058823529411761</c:v>
                </c:pt>
                <c:pt idx="2">
                  <c:v>70.588235294117652</c:v>
                </c:pt>
                <c:pt idx="3">
                  <c:v>47.058823529411761</c:v>
                </c:pt>
                <c:pt idx="4">
                  <c:v>58.82352941176471</c:v>
                </c:pt>
                <c:pt idx="5">
                  <c:v>70.588235294117652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DE4-4758-905E-9B6E52617DC8}"/>
            </c:ext>
          </c:extLst>
        </c:ser>
        <c:ser>
          <c:idx val="7"/>
          <c:order val="7"/>
          <c:tx>
            <c:strRef>
              <c:f>グラフ計算!$AK$11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グラフ計算!$AC$12:$AC$17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グラフ計算!$AK$12:$AK$17</c:f>
              <c:numCache>
                <c:formatCode>0_ </c:formatCode>
                <c:ptCount val="6"/>
                <c:pt idx="0">
                  <c:v>6.25</c:v>
                </c:pt>
                <c:pt idx="1">
                  <c:v>5.8823529411764701</c:v>
                </c:pt>
                <c:pt idx="2">
                  <c:v>5.8823529411764701</c:v>
                </c:pt>
                <c:pt idx="3">
                  <c:v>11.76470588235294</c:v>
                </c:pt>
                <c:pt idx="4">
                  <c:v>29.411764705882355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DE4-4758-905E-9B6E52617DC8}"/>
            </c:ext>
          </c:extLst>
        </c:ser>
        <c:ser>
          <c:idx val="8"/>
          <c:order val="8"/>
          <c:tx>
            <c:strRef>
              <c:f>グラフ計算!$AL$11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グラフ計算!$AC$12:$AC$17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グラフ計算!$AL$12:$AL$17</c:f>
              <c:numCache>
                <c:formatCode>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5.8823529411764701</c:v>
                </c:pt>
                <c:pt idx="3">
                  <c:v>5.8823529411764701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DE4-4758-905E-9B6E52617DC8}"/>
            </c:ext>
          </c:extLst>
        </c:ser>
        <c:ser>
          <c:idx val="9"/>
          <c:order val="9"/>
          <c:tx>
            <c:strRef>
              <c:f>グラフ計算!$AM$11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グラフ計算!$AC$12:$AC$17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グラフ計算!$AM$12:$AM$17</c:f>
              <c:numCache>
                <c:formatCode>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DE4-4758-905E-9B6E52617DC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22654720"/>
        <c:axId val="-922667776"/>
      </c:barChart>
      <c:catAx>
        <c:axId val="-922654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7776"/>
        <c:crosses val="autoZero"/>
        <c:auto val="1"/>
        <c:lblAlgn val="ctr"/>
        <c:lblOffset val="100"/>
        <c:noMultiLvlLbl val="0"/>
      </c:catAx>
      <c:valAx>
        <c:axId val="-922667776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5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３年生　学校について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グラフ計算!$AD$18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グラフ計算!$AC$19:$AC$25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グラフ計算!$AD$19:$AD$25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27-463F-A1B2-D98C463B8805}"/>
            </c:ext>
          </c:extLst>
        </c:ser>
        <c:ser>
          <c:idx val="1"/>
          <c:order val="1"/>
          <c:tx>
            <c:strRef>
              <c:f>グラフ計算!$AE$18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グラフ計算!$AC$19:$AC$25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グラフ計算!$AE$19:$AE$25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27-463F-A1B2-D98C463B8805}"/>
            </c:ext>
          </c:extLst>
        </c:ser>
        <c:ser>
          <c:idx val="2"/>
          <c:order val="2"/>
          <c:tx>
            <c:strRef>
              <c:f>グラフ計算!$AF$18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グラフ計算!$AC$19:$AC$25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グラフ計算!$AF$19:$AF$25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27-463F-A1B2-D98C463B8805}"/>
            </c:ext>
          </c:extLst>
        </c:ser>
        <c:ser>
          <c:idx val="3"/>
          <c:order val="3"/>
          <c:tx>
            <c:strRef>
              <c:f>グラフ計算!$AG$18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グラフ計算!$AC$19:$AC$25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グラフ計算!$AG$19:$AG$25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827-463F-A1B2-D98C463B8805}"/>
            </c:ext>
          </c:extLst>
        </c:ser>
        <c:ser>
          <c:idx val="4"/>
          <c:order val="4"/>
          <c:tx>
            <c:strRef>
              <c:f>グラフ計算!$AH$18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グラフ計算!$AC$19:$AC$25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グラフ計算!$AH$19:$AH$25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827-463F-A1B2-D98C463B8805}"/>
            </c:ext>
          </c:extLst>
        </c:ser>
        <c:ser>
          <c:idx val="5"/>
          <c:order val="5"/>
          <c:tx>
            <c:strRef>
              <c:f>グラフ計算!$AI$18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グラフ計算!$AC$19:$AC$25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グラフ計算!$AI$19:$AI$25</c:f>
              <c:numCache>
                <c:formatCode>0_ </c:formatCode>
                <c:ptCount val="7"/>
                <c:pt idx="0">
                  <c:v>41.17647058823529</c:v>
                </c:pt>
                <c:pt idx="1">
                  <c:v>31.25</c:v>
                </c:pt>
                <c:pt idx="2">
                  <c:v>58.82352941176471</c:v>
                </c:pt>
                <c:pt idx="3">
                  <c:v>64.705882352941174</c:v>
                </c:pt>
                <c:pt idx="4">
                  <c:v>82.35294117647058</c:v>
                </c:pt>
                <c:pt idx="5">
                  <c:v>64.705882352941174</c:v>
                </c:pt>
                <c:pt idx="6">
                  <c:v>76.470588235294116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827-463F-A1B2-D98C463B8805}"/>
            </c:ext>
          </c:extLst>
        </c:ser>
        <c:ser>
          <c:idx val="6"/>
          <c:order val="6"/>
          <c:tx>
            <c:strRef>
              <c:f>グラフ計算!$AJ$18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グラフ計算!$AC$19:$AC$25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グラフ計算!$AJ$19:$AJ$25</c:f>
              <c:numCache>
                <c:formatCode>0_ </c:formatCode>
                <c:ptCount val="7"/>
                <c:pt idx="0">
                  <c:v>47.058823529411761</c:v>
                </c:pt>
                <c:pt idx="1">
                  <c:v>68.75</c:v>
                </c:pt>
                <c:pt idx="2">
                  <c:v>41.17647058823529</c:v>
                </c:pt>
                <c:pt idx="3">
                  <c:v>29.411764705882355</c:v>
                </c:pt>
                <c:pt idx="4">
                  <c:v>17.647058823529413</c:v>
                </c:pt>
                <c:pt idx="5">
                  <c:v>29.411764705882355</c:v>
                </c:pt>
                <c:pt idx="6">
                  <c:v>23.52941176470588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827-463F-A1B2-D98C463B8805}"/>
            </c:ext>
          </c:extLst>
        </c:ser>
        <c:ser>
          <c:idx val="7"/>
          <c:order val="7"/>
          <c:tx>
            <c:strRef>
              <c:f>グラフ計算!$AK$18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グラフ計算!$AC$19:$AC$25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グラフ計算!$AK$19:$AK$25</c:f>
              <c:numCache>
                <c:formatCode>0_ </c:formatCode>
                <c:ptCount val="7"/>
                <c:pt idx="0">
                  <c:v>11.76470588235294</c:v>
                </c:pt>
                <c:pt idx="1">
                  <c:v>0</c:v>
                </c:pt>
                <c:pt idx="2">
                  <c:v>0</c:v>
                </c:pt>
                <c:pt idx="3">
                  <c:v>5.8823529411764701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827-463F-A1B2-D98C463B8805}"/>
            </c:ext>
          </c:extLst>
        </c:ser>
        <c:ser>
          <c:idx val="8"/>
          <c:order val="8"/>
          <c:tx>
            <c:strRef>
              <c:f>グラフ計算!$AL$18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グラフ計算!$AC$19:$AC$25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グラフ計算!$AL$19:$AL$25</c:f>
              <c:numCache>
                <c:formatCode>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827-463F-A1B2-D98C463B8805}"/>
            </c:ext>
          </c:extLst>
        </c:ser>
        <c:ser>
          <c:idx val="9"/>
          <c:order val="9"/>
          <c:tx>
            <c:strRef>
              <c:f>グラフ計算!$AM$18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グラフ計算!$AC$19:$AC$25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グラフ計算!$AM$19:$AM$25</c:f>
              <c:numCache>
                <c:formatCode>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5.8823529411764701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827-463F-A1B2-D98C463B88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22669408"/>
        <c:axId val="-922665600"/>
      </c:barChart>
      <c:catAx>
        <c:axId val="-9226694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5600"/>
        <c:crosses val="autoZero"/>
        <c:auto val="1"/>
        <c:lblAlgn val="ctr"/>
        <c:lblOffset val="100"/>
        <c:noMultiLvlLbl val="0"/>
      </c:catAx>
      <c:valAx>
        <c:axId val="-922665600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３年生　学級について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グラフ計算!$AD$26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グラフ計算!$AC$27:$AC$31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グラフ計算!$AD$27:$AD$31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5E-4FCF-BD8C-30F68F57AD92}"/>
            </c:ext>
          </c:extLst>
        </c:ser>
        <c:ser>
          <c:idx val="1"/>
          <c:order val="1"/>
          <c:tx>
            <c:strRef>
              <c:f>グラフ計算!$AE$26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グラフ計算!$AC$27:$AC$31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グラフ計算!$AE$27:$AE$31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5E-4FCF-BD8C-30F68F57AD92}"/>
            </c:ext>
          </c:extLst>
        </c:ser>
        <c:ser>
          <c:idx val="2"/>
          <c:order val="2"/>
          <c:tx>
            <c:strRef>
              <c:f>グラフ計算!$AF$26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グラフ計算!$AC$27:$AC$31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グラフ計算!$AF$27:$AF$31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5E-4FCF-BD8C-30F68F57AD92}"/>
            </c:ext>
          </c:extLst>
        </c:ser>
        <c:ser>
          <c:idx val="3"/>
          <c:order val="3"/>
          <c:tx>
            <c:strRef>
              <c:f>グラフ計算!$AG$26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グラフ計算!$AC$27:$AC$31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グラフ計算!$AG$27:$AG$31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D5E-4FCF-BD8C-30F68F57AD92}"/>
            </c:ext>
          </c:extLst>
        </c:ser>
        <c:ser>
          <c:idx val="4"/>
          <c:order val="4"/>
          <c:tx>
            <c:strRef>
              <c:f>グラフ計算!$AH$26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グラフ計算!$AC$27:$AC$31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グラフ計算!$AH$27:$AH$31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D5E-4FCF-BD8C-30F68F57AD92}"/>
            </c:ext>
          </c:extLst>
        </c:ser>
        <c:ser>
          <c:idx val="5"/>
          <c:order val="5"/>
          <c:tx>
            <c:strRef>
              <c:f>グラフ計算!$AI$26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グラフ計算!$AC$27:$AC$31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グラフ計算!$AI$27:$AI$31</c:f>
              <c:numCache>
                <c:formatCode>0_ </c:formatCode>
                <c:ptCount val="5"/>
                <c:pt idx="0">
                  <c:v>82.35294117647058</c:v>
                </c:pt>
                <c:pt idx="1">
                  <c:v>70.588235294117652</c:v>
                </c:pt>
                <c:pt idx="2">
                  <c:v>70.588235294117652</c:v>
                </c:pt>
                <c:pt idx="3">
                  <c:v>82.35294117647058</c:v>
                </c:pt>
                <c:pt idx="4">
                  <c:v>82.35294117647058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D5E-4FCF-BD8C-30F68F57AD92}"/>
            </c:ext>
          </c:extLst>
        </c:ser>
        <c:ser>
          <c:idx val="6"/>
          <c:order val="6"/>
          <c:tx>
            <c:strRef>
              <c:f>グラフ計算!$AJ$26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グラフ計算!$AC$27:$AC$31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グラフ計算!$AJ$27:$AJ$31</c:f>
              <c:numCache>
                <c:formatCode>0_ </c:formatCode>
                <c:ptCount val="5"/>
                <c:pt idx="0">
                  <c:v>11.76470588235294</c:v>
                </c:pt>
                <c:pt idx="1">
                  <c:v>29.411764705882355</c:v>
                </c:pt>
                <c:pt idx="2">
                  <c:v>23.52941176470588</c:v>
                </c:pt>
                <c:pt idx="3">
                  <c:v>17.647058823529413</c:v>
                </c:pt>
                <c:pt idx="4">
                  <c:v>17.647058823529413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5E-4FCF-BD8C-30F68F57AD92}"/>
            </c:ext>
          </c:extLst>
        </c:ser>
        <c:ser>
          <c:idx val="7"/>
          <c:order val="7"/>
          <c:tx>
            <c:strRef>
              <c:f>グラフ計算!$AK$26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グラフ計算!$AC$27:$AC$31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グラフ計算!$AK$27:$AK$31</c:f>
              <c:numCache>
                <c:formatCode>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D5E-4FCF-BD8C-30F68F57AD92}"/>
            </c:ext>
          </c:extLst>
        </c:ser>
        <c:ser>
          <c:idx val="8"/>
          <c:order val="8"/>
          <c:tx>
            <c:strRef>
              <c:f>グラフ計算!$AL$26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グラフ計算!$AC$27:$AC$31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グラフ計算!$AL$27:$AL$31</c:f>
              <c:numCache>
                <c:formatCode>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D5E-4FCF-BD8C-30F68F57AD92}"/>
            </c:ext>
          </c:extLst>
        </c:ser>
        <c:ser>
          <c:idx val="9"/>
          <c:order val="9"/>
          <c:tx>
            <c:strRef>
              <c:f>グラフ計算!$AM$26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グラフ計算!$AC$27:$AC$31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グラフ計算!$AM$27:$AM$31</c:f>
              <c:numCache>
                <c:formatCode>0_ </c:formatCode>
                <c:ptCount val="5"/>
                <c:pt idx="0">
                  <c:v>5.8823529411764701</c:v>
                </c:pt>
                <c:pt idx="1">
                  <c:v>0</c:v>
                </c:pt>
                <c:pt idx="2">
                  <c:v>5.8823529411764701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D5E-4FCF-BD8C-30F68F57AD9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22656896"/>
        <c:axId val="-922663968"/>
      </c:barChart>
      <c:catAx>
        <c:axId val="-9226568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3968"/>
        <c:crosses val="autoZero"/>
        <c:auto val="1"/>
        <c:lblAlgn val="ctr"/>
        <c:lblOffset val="100"/>
        <c:noMultiLvlLbl val="0"/>
      </c:catAx>
      <c:valAx>
        <c:axId val="-92266396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5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４年生　あなたのお子さんのようす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グラフ計算!$AQ$2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グラフ計算!$AP$3:$AP$10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グラフ計算!$AQ$3:$AQ$10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97-4BD5-A7A1-A3BAC7C208F6}"/>
            </c:ext>
          </c:extLst>
        </c:ser>
        <c:ser>
          <c:idx val="1"/>
          <c:order val="1"/>
          <c:tx>
            <c:strRef>
              <c:f>グラフ計算!$AR$2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グラフ計算!$AP$3:$AP$10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グラフ計算!$AR$3:$AR$10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97-4BD5-A7A1-A3BAC7C208F6}"/>
            </c:ext>
          </c:extLst>
        </c:ser>
        <c:ser>
          <c:idx val="2"/>
          <c:order val="2"/>
          <c:tx>
            <c:strRef>
              <c:f>グラフ計算!$AS$2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グラフ計算!$AP$3:$AP$10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グラフ計算!$AS$3:$AS$10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97-4BD5-A7A1-A3BAC7C208F6}"/>
            </c:ext>
          </c:extLst>
        </c:ser>
        <c:ser>
          <c:idx val="3"/>
          <c:order val="3"/>
          <c:tx>
            <c:strRef>
              <c:f>グラフ計算!$AT$2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グラフ計算!$AP$3:$AP$10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グラフ計算!$AT$3:$AT$10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97-4BD5-A7A1-A3BAC7C208F6}"/>
            </c:ext>
          </c:extLst>
        </c:ser>
        <c:ser>
          <c:idx val="4"/>
          <c:order val="4"/>
          <c:tx>
            <c:strRef>
              <c:f>グラフ計算!$AU$2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グラフ計算!$AP$3:$AP$10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グラフ計算!$AU$3:$AU$10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797-4BD5-A7A1-A3BAC7C208F6}"/>
            </c:ext>
          </c:extLst>
        </c:ser>
        <c:ser>
          <c:idx val="5"/>
          <c:order val="5"/>
          <c:tx>
            <c:strRef>
              <c:f>グラフ計算!$AV$2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グラフ計算!$AP$3:$AP$10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グラフ計算!$AV$3:$AV$10</c:f>
              <c:numCache>
                <c:formatCode>0_ </c:formatCode>
                <c:ptCount val="8"/>
                <c:pt idx="0">
                  <c:v>35</c:v>
                </c:pt>
                <c:pt idx="1">
                  <c:v>50</c:v>
                </c:pt>
                <c:pt idx="2">
                  <c:v>50</c:v>
                </c:pt>
                <c:pt idx="3">
                  <c:v>61.111111111111114</c:v>
                </c:pt>
                <c:pt idx="4">
                  <c:v>25</c:v>
                </c:pt>
                <c:pt idx="5">
                  <c:v>30</c:v>
                </c:pt>
                <c:pt idx="6">
                  <c:v>50</c:v>
                </c:pt>
                <c:pt idx="7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797-4BD5-A7A1-A3BAC7C208F6}"/>
            </c:ext>
          </c:extLst>
        </c:ser>
        <c:ser>
          <c:idx val="6"/>
          <c:order val="6"/>
          <c:tx>
            <c:strRef>
              <c:f>グラフ計算!$AW$2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グラフ計算!$AP$3:$AP$10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グラフ計算!$AW$3:$AW$10</c:f>
              <c:numCache>
                <c:formatCode>0_ </c:formatCode>
                <c:ptCount val="8"/>
                <c:pt idx="0">
                  <c:v>65</c:v>
                </c:pt>
                <c:pt idx="1">
                  <c:v>50</c:v>
                </c:pt>
                <c:pt idx="2">
                  <c:v>44.444444444444443</c:v>
                </c:pt>
                <c:pt idx="3">
                  <c:v>38.888888888888893</c:v>
                </c:pt>
                <c:pt idx="4">
                  <c:v>50</c:v>
                </c:pt>
                <c:pt idx="5">
                  <c:v>50</c:v>
                </c:pt>
                <c:pt idx="6">
                  <c:v>40</c:v>
                </c:pt>
                <c:pt idx="7">
                  <c:v>55.000000000000007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797-4BD5-A7A1-A3BAC7C208F6}"/>
            </c:ext>
          </c:extLst>
        </c:ser>
        <c:ser>
          <c:idx val="7"/>
          <c:order val="7"/>
          <c:tx>
            <c:strRef>
              <c:f>グラフ計算!$AX$2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グラフ計算!$AP$3:$AP$10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グラフ計算!$AX$3:$AX$10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5.5555555555555554</c:v>
                </c:pt>
                <c:pt idx="3">
                  <c:v>0</c:v>
                </c:pt>
                <c:pt idx="4">
                  <c:v>20</c:v>
                </c:pt>
                <c:pt idx="5">
                  <c:v>15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797-4BD5-A7A1-A3BAC7C208F6}"/>
            </c:ext>
          </c:extLst>
        </c:ser>
        <c:ser>
          <c:idx val="8"/>
          <c:order val="8"/>
          <c:tx>
            <c:strRef>
              <c:f>グラフ計算!$AY$2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グラフ計算!$AP$3:$AP$10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グラフ計算!$AY$3:$AY$10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797-4BD5-A7A1-A3BAC7C208F6}"/>
            </c:ext>
          </c:extLst>
        </c:ser>
        <c:ser>
          <c:idx val="9"/>
          <c:order val="9"/>
          <c:tx>
            <c:strRef>
              <c:f>グラフ計算!$AZ$2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グラフ計算!$AP$3:$AP$10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グラフ計算!$AZ$3:$AZ$10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797-4BD5-A7A1-A3BAC7C208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22656352"/>
        <c:axId val="-922668864"/>
      </c:barChart>
      <c:catAx>
        <c:axId val="-922656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8864"/>
        <c:crosses val="autoZero"/>
        <c:auto val="1"/>
        <c:lblAlgn val="ctr"/>
        <c:lblOffset val="100"/>
        <c:noMultiLvlLbl val="0"/>
      </c:catAx>
      <c:valAx>
        <c:axId val="-922668864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5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４年生　本校の児童全体のようす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グラフ計算!$AQ$11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グラフ計算!$AP$12:$AP$17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グラフ計算!$AQ$12:$AQ$17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35-48D6-A8BE-3BF617EFE211}"/>
            </c:ext>
          </c:extLst>
        </c:ser>
        <c:ser>
          <c:idx val="1"/>
          <c:order val="1"/>
          <c:tx>
            <c:strRef>
              <c:f>グラフ計算!$AR$11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グラフ計算!$AP$12:$AP$17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グラフ計算!$AR$12:$AR$17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35-48D6-A8BE-3BF617EFE211}"/>
            </c:ext>
          </c:extLst>
        </c:ser>
        <c:ser>
          <c:idx val="2"/>
          <c:order val="2"/>
          <c:tx>
            <c:strRef>
              <c:f>グラフ計算!$AS$11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グラフ計算!$AP$12:$AP$17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グラフ計算!$AS$12:$AS$17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F35-48D6-A8BE-3BF617EFE211}"/>
            </c:ext>
          </c:extLst>
        </c:ser>
        <c:ser>
          <c:idx val="3"/>
          <c:order val="3"/>
          <c:tx>
            <c:strRef>
              <c:f>グラフ計算!$AT$11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グラフ計算!$AP$12:$AP$17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グラフ計算!$AT$12:$AT$17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F35-48D6-A8BE-3BF617EFE211}"/>
            </c:ext>
          </c:extLst>
        </c:ser>
        <c:ser>
          <c:idx val="4"/>
          <c:order val="4"/>
          <c:tx>
            <c:strRef>
              <c:f>グラフ計算!$AU$11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グラフ計算!$AP$12:$AP$17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グラフ計算!$AU$12:$AU$17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F35-48D6-A8BE-3BF617EFE211}"/>
            </c:ext>
          </c:extLst>
        </c:ser>
        <c:ser>
          <c:idx val="5"/>
          <c:order val="5"/>
          <c:tx>
            <c:strRef>
              <c:f>グラフ計算!$AV$11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グラフ計算!$AP$12:$AP$17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グラフ計算!$AV$12:$AV$17</c:f>
              <c:numCache>
                <c:formatCode>0_ </c:formatCode>
                <c:ptCount val="6"/>
                <c:pt idx="0">
                  <c:v>20</c:v>
                </c:pt>
                <c:pt idx="1">
                  <c:v>40</c:v>
                </c:pt>
                <c:pt idx="2">
                  <c:v>25</c:v>
                </c:pt>
                <c:pt idx="3">
                  <c:v>50</c:v>
                </c:pt>
                <c:pt idx="4">
                  <c:v>30</c:v>
                </c:pt>
                <c:pt idx="5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F35-48D6-A8BE-3BF617EFE211}"/>
            </c:ext>
          </c:extLst>
        </c:ser>
        <c:ser>
          <c:idx val="6"/>
          <c:order val="6"/>
          <c:tx>
            <c:strRef>
              <c:f>グラフ計算!$AW$11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グラフ計算!$AP$12:$AP$17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グラフ計算!$AW$12:$AW$17</c:f>
              <c:numCache>
                <c:formatCode>0_ </c:formatCode>
                <c:ptCount val="6"/>
                <c:pt idx="0">
                  <c:v>60</c:v>
                </c:pt>
                <c:pt idx="1">
                  <c:v>45</c:v>
                </c:pt>
                <c:pt idx="2">
                  <c:v>55.000000000000007</c:v>
                </c:pt>
                <c:pt idx="3">
                  <c:v>35</c:v>
                </c:pt>
                <c:pt idx="4">
                  <c:v>55.000000000000007</c:v>
                </c:pt>
                <c:pt idx="5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F35-48D6-A8BE-3BF617EFE211}"/>
            </c:ext>
          </c:extLst>
        </c:ser>
        <c:ser>
          <c:idx val="7"/>
          <c:order val="7"/>
          <c:tx>
            <c:strRef>
              <c:f>グラフ計算!$AX$11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グラフ計算!$AP$12:$AP$17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グラフ計算!$AX$12:$AX$17</c:f>
              <c:numCache>
                <c:formatCode>0_ </c:formatCode>
                <c:ptCount val="6"/>
                <c:pt idx="0">
                  <c:v>20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5</c:v>
                </c:pt>
                <c:pt idx="5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F35-48D6-A8BE-3BF617EFE211}"/>
            </c:ext>
          </c:extLst>
        </c:ser>
        <c:ser>
          <c:idx val="8"/>
          <c:order val="8"/>
          <c:tx>
            <c:strRef>
              <c:f>グラフ計算!$AY$11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グラフ計算!$AP$12:$AP$17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グラフ計算!$AY$12:$AY$17</c:f>
              <c:numCache>
                <c:formatCode>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F35-48D6-A8BE-3BF617EFE211}"/>
            </c:ext>
          </c:extLst>
        </c:ser>
        <c:ser>
          <c:idx val="9"/>
          <c:order val="9"/>
          <c:tx>
            <c:strRef>
              <c:f>グラフ計算!$AZ$11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グラフ計算!$AP$12:$AP$17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グラフ計算!$AZ$12:$AZ$17</c:f>
              <c:numCache>
                <c:formatCode>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F35-48D6-A8BE-3BF617EFE21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22662880"/>
        <c:axId val="-922664512"/>
      </c:barChart>
      <c:catAx>
        <c:axId val="-922662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4512"/>
        <c:crosses val="autoZero"/>
        <c:auto val="1"/>
        <c:lblAlgn val="ctr"/>
        <c:lblOffset val="100"/>
        <c:noMultiLvlLbl val="0"/>
      </c:catAx>
      <c:valAx>
        <c:axId val="-922664512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４年生　学校について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グラフ計算!$AQ$18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グラフ計算!$AP$19:$AP$25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グラフ計算!$AQ$19:$AQ$25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C9-4803-AD88-9BAAAC6B0754}"/>
            </c:ext>
          </c:extLst>
        </c:ser>
        <c:ser>
          <c:idx val="1"/>
          <c:order val="1"/>
          <c:tx>
            <c:strRef>
              <c:f>グラフ計算!$AR$18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グラフ計算!$AP$19:$AP$25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グラフ計算!$AR$19:$AR$25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C9-4803-AD88-9BAAAC6B0754}"/>
            </c:ext>
          </c:extLst>
        </c:ser>
        <c:ser>
          <c:idx val="2"/>
          <c:order val="2"/>
          <c:tx>
            <c:strRef>
              <c:f>グラフ計算!$AS$18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グラフ計算!$AP$19:$AP$25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グラフ計算!$AS$19:$AS$25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C9-4803-AD88-9BAAAC6B0754}"/>
            </c:ext>
          </c:extLst>
        </c:ser>
        <c:ser>
          <c:idx val="3"/>
          <c:order val="3"/>
          <c:tx>
            <c:strRef>
              <c:f>グラフ計算!$AT$18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グラフ計算!$AP$19:$AP$25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グラフ計算!$AT$19:$AT$25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C9-4803-AD88-9BAAAC6B0754}"/>
            </c:ext>
          </c:extLst>
        </c:ser>
        <c:ser>
          <c:idx val="4"/>
          <c:order val="4"/>
          <c:tx>
            <c:strRef>
              <c:f>グラフ計算!$AU$18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グラフ計算!$AP$19:$AP$25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グラフ計算!$AU$19:$AU$25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C9-4803-AD88-9BAAAC6B0754}"/>
            </c:ext>
          </c:extLst>
        </c:ser>
        <c:ser>
          <c:idx val="5"/>
          <c:order val="5"/>
          <c:tx>
            <c:strRef>
              <c:f>グラフ計算!$AV$18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グラフ計算!$AP$19:$AP$25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グラフ計算!$AV$19:$AV$25</c:f>
              <c:numCache>
                <c:formatCode>0_ </c:formatCode>
                <c:ptCount val="7"/>
                <c:pt idx="0">
                  <c:v>20</c:v>
                </c:pt>
                <c:pt idx="1">
                  <c:v>15</c:v>
                </c:pt>
                <c:pt idx="2">
                  <c:v>45</c:v>
                </c:pt>
                <c:pt idx="3">
                  <c:v>25</c:v>
                </c:pt>
                <c:pt idx="4">
                  <c:v>40</c:v>
                </c:pt>
                <c:pt idx="5">
                  <c:v>20</c:v>
                </c:pt>
                <c:pt idx="6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C9-4803-AD88-9BAAAC6B0754}"/>
            </c:ext>
          </c:extLst>
        </c:ser>
        <c:ser>
          <c:idx val="6"/>
          <c:order val="6"/>
          <c:tx>
            <c:strRef>
              <c:f>グラフ計算!$AW$18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グラフ計算!$AP$19:$AP$25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グラフ計算!$AW$19:$AW$25</c:f>
              <c:numCache>
                <c:formatCode>0_ </c:formatCode>
                <c:ptCount val="7"/>
                <c:pt idx="0">
                  <c:v>55.000000000000007</c:v>
                </c:pt>
                <c:pt idx="1">
                  <c:v>60</c:v>
                </c:pt>
                <c:pt idx="2">
                  <c:v>55.000000000000007</c:v>
                </c:pt>
                <c:pt idx="3">
                  <c:v>70</c:v>
                </c:pt>
                <c:pt idx="4">
                  <c:v>60</c:v>
                </c:pt>
                <c:pt idx="5">
                  <c:v>70</c:v>
                </c:pt>
                <c:pt idx="6">
                  <c:v>55.000000000000007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C9-4803-AD88-9BAAAC6B0754}"/>
            </c:ext>
          </c:extLst>
        </c:ser>
        <c:ser>
          <c:idx val="7"/>
          <c:order val="7"/>
          <c:tx>
            <c:strRef>
              <c:f>グラフ計算!$AX$18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グラフ計算!$AP$19:$AP$25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グラフ計算!$AX$19:$AX$25</c:f>
              <c:numCache>
                <c:formatCode>0_ </c:formatCode>
                <c:ptCount val="7"/>
                <c:pt idx="0">
                  <c:v>15</c:v>
                </c:pt>
                <c:pt idx="1">
                  <c:v>25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C9-4803-AD88-9BAAAC6B0754}"/>
            </c:ext>
          </c:extLst>
        </c:ser>
        <c:ser>
          <c:idx val="8"/>
          <c:order val="8"/>
          <c:tx>
            <c:strRef>
              <c:f>グラフ計算!$AY$18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グラフ計算!$AP$19:$AP$25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グラフ計算!$AY$19:$AY$25</c:f>
              <c:numCache>
                <c:formatCode>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C9-4803-AD88-9BAAAC6B0754}"/>
            </c:ext>
          </c:extLst>
        </c:ser>
        <c:ser>
          <c:idx val="9"/>
          <c:order val="9"/>
          <c:tx>
            <c:strRef>
              <c:f>グラフ計算!$AZ$18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グラフ計算!$AP$19:$AP$25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グラフ計算!$AZ$19:$AZ$25</c:f>
              <c:numCache>
                <c:formatCode>0_ </c:formatCode>
                <c:ptCount val="7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C9-4803-AD88-9BAAAC6B075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22660704"/>
        <c:axId val="-922661248"/>
      </c:barChart>
      <c:catAx>
        <c:axId val="-9226607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1248"/>
        <c:crosses val="autoZero"/>
        <c:auto val="1"/>
        <c:lblAlgn val="ctr"/>
        <c:lblOffset val="100"/>
        <c:noMultiLvlLbl val="0"/>
      </c:catAx>
      <c:valAx>
        <c:axId val="-92266124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４年生　学級について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グラフ計算!$AQ$26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グラフ計算!$AP$27:$AP$31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グラフ計算!$AQ$27:$AQ$31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F6-4092-B322-6CEED7BDEEC4}"/>
            </c:ext>
          </c:extLst>
        </c:ser>
        <c:ser>
          <c:idx val="1"/>
          <c:order val="1"/>
          <c:tx>
            <c:strRef>
              <c:f>グラフ計算!$AR$26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グラフ計算!$AP$27:$AP$31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グラフ計算!$AR$27:$AR$31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F6-4092-B322-6CEED7BDEEC4}"/>
            </c:ext>
          </c:extLst>
        </c:ser>
        <c:ser>
          <c:idx val="2"/>
          <c:order val="2"/>
          <c:tx>
            <c:strRef>
              <c:f>グラフ計算!$AS$26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グラフ計算!$AP$27:$AP$31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グラフ計算!$AS$27:$AS$31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F6-4092-B322-6CEED7BDEEC4}"/>
            </c:ext>
          </c:extLst>
        </c:ser>
        <c:ser>
          <c:idx val="3"/>
          <c:order val="3"/>
          <c:tx>
            <c:strRef>
              <c:f>グラフ計算!$AT$26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グラフ計算!$AP$27:$AP$31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グラフ計算!$AT$27:$AT$31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F6-4092-B322-6CEED7BDEEC4}"/>
            </c:ext>
          </c:extLst>
        </c:ser>
        <c:ser>
          <c:idx val="4"/>
          <c:order val="4"/>
          <c:tx>
            <c:strRef>
              <c:f>グラフ計算!$AU$26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グラフ計算!$AP$27:$AP$31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グラフ計算!$AU$27:$AU$31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F6-4092-B322-6CEED7BDEEC4}"/>
            </c:ext>
          </c:extLst>
        </c:ser>
        <c:ser>
          <c:idx val="5"/>
          <c:order val="5"/>
          <c:tx>
            <c:strRef>
              <c:f>グラフ計算!$AV$26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グラフ計算!$AP$27:$AP$31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グラフ計算!$AV$27:$AV$31</c:f>
              <c:numCache>
                <c:formatCode>0_ </c:formatCode>
                <c:ptCount val="5"/>
                <c:pt idx="0">
                  <c:v>40</c:v>
                </c:pt>
                <c:pt idx="1">
                  <c:v>25</c:v>
                </c:pt>
                <c:pt idx="2">
                  <c:v>25</c:v>
                </c:pt>
                <c:pt idx="3">
                  <c:v>65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EF6-4092-B322-6CEED7BDEEC4}"/>
            </c:ext>
          </c:extLst>
        </c:ser>
        <c:ser>
          <c:idx val="6"/>
          <c:order val="6"/>
          <c:tx>
            <c:strRef>
              <c:f>グラフ計算!$AW$26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グラフ計算!$AP$27:$AP$31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グラフ計算!$AW$27:$AW$31</c:f>
              <c:numCache>
                <c:formatCode>0_ </c:formatCode>
                <c:ptCount val="5"/>
                <c:pt idx="0">
                  <c:v>50</c:v>
                </c:pt>
                <c:pt idx="1">
                  <c:v>65</c:v>
                </c:pt>
                <c:pt idx="2">
                  <c:v>70</c:v>
                </c:pt>
                <c:pt idx="3">
                  <c:v>35</c:v>
                </c:pt>
                <c:pt idx="4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EF6-4092-B322-6CEED7BDEEC4}"/>
            </c:ext>
          </c:extLst>
        </c:ser>
        <c:ser>
          <c:idx val="7"/>
          <c:order val="7"/>
          <c:tx>
            <c:strRef>
              <c:f>グラフ計算!$AX$26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グラフ計算!$AP$27:$AP$31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グラフ計算!$AX$27:$AX$31</c:f>
              <c:numCache>
                <c:formatCode>0_ 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EF6-4092-B322-6CEED7BDEEC4}"/>
            </c:ext>
          </c:extLst>
        </c:ser>
        <c:ser>
          <c:idx val="8"/>
          <c:order val="8"/>
          <c:tx>
            <c:strRef>
              <c:f>グラフ計算!$AY$26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グラフ計算!$AP$27:$AP$31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グラフ計算!$AY$27:$AY$31</c:f>
              <c:numCache>
                <c:formatCode>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EF6-4092-B322-6CEED7BDEEC4}"/>
            </c:ext>
          </c:extLst>
        </c:ser>
        <c:ser>
          <c:idx val="9"/>
          <c:order val="9"/>
          <c:tx>
            <c:strRef>
              <c:f>グラフ計算!$AZ$26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グラフ計算!$AP$27:$AP$31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グラフ計算!$AZ$27:$AZ$31</c:f>
              <c:numCache>
                <c:formatCode>0_ </c:formatCode>
                <c:ptCount val="5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EF6-4092-B322-6CEED7BDEE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22666144"/>
        <c:axId val="-922667232"/>
      </c:barChart>
      <c:catAx>
        <c:axId val="-922666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7232"/>
        <c:crosses val="autoZero"/>
        <c:auto val="1"/>
        <c:lblAlgn val="ctr"/>
        <c:lblOffset val="100"/>
        <c:noMultiLvlLbl val="0"/>
      </c:catAx>
      <c:valAx>
        <c:axId val="-922667232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５年生　あなたのお子さんのようす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グラフ計算!$BD$2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グラフ計算!$BC$3:$BC$10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グラフ計算!$BD$3:$BD$10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0-4DE2-BF72-98180654F8A7}"/>
            </c:ext>
          </c:extLst>
        </c:ser>
        <c:ser>
          <c:idx val="1"/>
          <c:order val="1"/>
          <c:tx>
            <c:strRef>
              <c:f>グラフ計算!$BE$2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グラフ計算!$BC$3:$BC$10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グラフ計算!$BE$3:$BE$10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60-4DE2-BF72-98180654F8A7}"/>
            </c:ext>
          </c:extLst>
        </c:ser>
        <c:ser>
          <c:idx val="2"/>
          <c:order val="2"/>
          <c:tx>
            <c:strRef>
              <c:f>グラフ計算!$BF$2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グラフ計算!$BC$3:$BC$10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グラフ計算!$BF$3:$BF$10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60-4DE2-BF72-98180654F8A7}"/>
            </c:ext>
          </c:extLst>
        </c:ser>
        <c:ser>
          <c:idx val="3"/>
          <c:order val="3"/>
          <c:tx>
            <c:strRef>
              <c:f>グラフ計算!$BG$2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グラフ計算!$BC$3:$BC$10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グラフ計算!$BG$3:$BG$10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60-4DE2-BF72-98180654F8A7}"/>
            </c:ext>
          </c:extLst>
        </c:ser>
        <c:ser>
          <c:idx val="4"/>
          <c:order val="4"/>
          <c:tx>
            <c:strRef>
              <c:f>グラフ計算!$BH$2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グラフ計算!$BC$3:$BC$10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グラフ計算!$BH$3:$BH$10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160-4DE2-BF72-98180654F8A7}"/>
            </c:ext>
          </c:extLst>
        </c:ser>
        <c:ser>
          <c:idx val="5"/>
          <c:order val="5"/>
          <c:tx>
            <c:strRef>
              <c:f>グラフ計算!$BI$2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グラフ計算!$BC$3:$BC$10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グラフ計算!$BI$3:$BI$10</c:f>
              <c:numCache>
                <c:formatCode>0_ </c:formatCode>
                <c:ptCount val="8"/>
                <c:pt idx="0">
                  <c:v>42.105263157894733</c:v>
                </c:pt>
                <c:pt idx="1">
                  <c:v>68.421052631578945</c:v>
                </c:pt>
                <c:pt idx="2">
                  <c:v>0</c:v>
                </c:pt>
                <c:pt idx="3">
                  <c:v>94.73684210526315</c:v>
                </c:pt>
                <c:pt idx="4">
                  <c:v>78.94736842105263</c:v>
                </c:pt>
                <c:pt idx="5">
                  <c:v>36.84210526315789</c:v>
                </c:pt>
                <c:pt idx="6">
                  <c:v>73.68421052631578</c:v>
                </c:pt>
                <c:pt idx="7">
                  <c:v>42.105263157894733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160-4DE2-BF72-98180654F8A7}"/>
            </c:ext>
          </c:extLst>
        </c:ser>
        <c:ser>
          <c:idx val="6"/>
          <c:order val="6"/>
          <c:tx>
            <c:strRef>
              <c:f>グラフ計算!$BJ$2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グラフ計算!$BC$3:$BC$10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グラフ計算!$BJ$3:$BJ$10</c:f>
              <c:numCache>
                <c:formatCode>0_ </c:formatCode>
                <c:ptCount val="8"/>
                <c:pt idx="0">
                  <c:v>52.631578947368418</c:v>
                </c:pt>
                <c:pt idx="1">
                  <c:v>21.052631578947366</c:v>
                </c:pt>
                <c:pt idx="2">
                  <c:v>0</c:v>
                </c:pt>
                <c:pt idx="3">
                  <c:v>0</c:v>
                </c:pt>
                <c:pt idx="4">
                  <c:v>21.052631578947366</c:v>
                </c:pt>
                <c:pt idx="5">
                  <c:v>57.894736842105267</c:v>
                </c:pt>
                <c:pt idx="6">
                  <c:v>15.789473684210526</c:v>
                </c:pt>
                <c:pt idx="7">
                  <c:v>52.631578947368418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60-4DE2-BF72-98180654F8A7}"/>
            </c:ext>
          </c:extLst>
        </c:ser>
        <c:ser>
          <c:idx val="7"/>
          <c:order val="7"/>
          <c:tx>
            <c:strRef>
              <c:f>グラフ計算!$BK$2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グラフ計算!$BC$3:$BC$10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グラフ計算!$BK$3:$BK$10</c:f>
              <c:numCache>
                <c:formatCode>0_ </c:formatCode>
                <c:ptCount val="8"/>
                <c:pt idx="0">
                  <c:v>5.2631578947368416</c:v>
                </c:pt>
                <c:pt idx="1">
                  <c:v>10.526315789473683</c:v>
                </c:pt>
                <c:pt idx="2">
                  <c:v>0</c:v>
                </c:pt>
                <c:pt idx="3">
                  <c:v>5.2631578947368416</c:v>
                </c:pt>
                <c:pt idx="4">
                  <c:v>0</c:v>
                </c:pt>
                <c:pt idx="5">
                  <c:v>5.2631578947368416</c:v>
                </c:pt>
                <c:pt idx="6">
                  <c:v>10.526315789473683</c:v>
                </c:pt>
                <c:pt idx="7">
                  <c:v>5.2631578947368416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160-4DE2-BF72-98180654F8A7}"/>
            </c:ext>
          </c:extLst>
        </c:ser>
        <c:ser>
          <c:idx val="8"/>
          <c:order val="8"/>
          <c:tx>
            <c:strRef>
              <c:f>グラフ計算!$BL$2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グラフ計算!$BC$3:$BC$10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グラフ計算!$BL$3:$BL$10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160-4DE2-BF72-98180654F8A7}"/>
            </c:ext>
          </c:extLst>
        </c:ser>
        <c:ser>
          <c:idx val="9"/>
          <c:order val="9"/>
          <c:tx>
            <c:strRef>
              <c:f>グラフ計算!$BM$2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グラフ計算!$BC$3:$BC$10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グラフ計算!$BM$3:$BM$10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160-4DE2-BF72-98180654F8A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22663424"/>
        <c:axId val="-922666688"/>
      </c:barChart>
      <c:catAx>
        <c:axId val="-92266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6688"/>
        <c:crosses val="autoZero"/>
        <c:auto val="1"/>
        <c:lblAlgn val="ctr"/>
        <c:lblOffset val="100"/>
        <c:noMultiLvlLbl val="0"/>
      </c:catAx>
      <c:valAx>
        <c:axId val="-92266668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５年生　本校の児童全体のようす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グラフ計算!$BD$11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グラフ計算!$BC$12:$BC$17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グラフ計算!$BD$12:$BD$17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4E-45F6-858E-DA422F049A1F}"/>
            </c:ext>
          </c:extLst>
        </c:ser>
        <c:ser>
          <c:idx val="1"/>
          <c:order val="1"/>
          <c:tx>
            <c:strRef>
              <c:f>グラフ計算!$BE$11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グラフ計算!$BC$12:$BC$17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グラフ計算!$BE$12:$BE$17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4E-45F6-858E-DA422F049A1F}"/>
            </c:ext>
          </c:extLst>
        </c:ser>
        <c:ser>
          <c:idx val="2"/>
          <c:order val="2"/>
          <c:tx>
            <c:strRef>
              <c:f>グラフ計算!$BF$11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グラフ計算!$BC$12:$BC$17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グラフ計算!$BF$12:$BF$17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4E-45F6-858E-DA422F049A1F}"/>
            </c:ext>
          </c:extLst>
        </c:ser>
        <c:ser>
          <c:idx val="3"/>
          <c:order val="3"/>
          <c:tx>
            <c:strRef>
              <c:f>グラフ計算!$BG$11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グラフ計算!$BC$12:$BC$17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グラフ計算!$BG$12:$BG$17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B4E-45F6-858E-DA422F049A1F}"/>
            </c:ext>
          </c:extLst>
        </c:ser>
        <c:ser>
          <c:idx val="4"/>
          <c:order val="4"/>
          <c:tx>
            <c:strRef>
              <c:f>グラフ計算!$BH$11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グラフ計算!$BC$12:$BC$17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グラフ計算!$BH$12:$BH$17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B4E-45F6-858E-DA422F049A1F}"/>
            </c:ext>
          </c:extLst>
        </c:ser>
        <c:ser>
          <c:idx val="5"/>
          <c:order val="5"/>
          <c:tx>
            <c:strRef>
              <c:f>グラフ計算!$BI$11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グラフ計算!$BC$12:$BC$17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グラフ計算!$BI$12:$BI$17</c:f>
              <c:numCache>
                <c:formatCode>0_ </c:formatCode>
                <c:ptCount val="6"/>
                <c:pt idx="0">
                  <c:v>36.84210526315789</c:v>
                </c:pt>
                <c:pt idx="1">
                  <c:v>52.631578947368418</c:v>
                </c:pt>
                <c:pt idx="2">
                  <c:v>31.578947368421051</c:v>
                </c:pt>
                <c:pt idx="3">
                  <c:v>31.578947368421051</c:v>
                </c:pt>
                <c:pt idx="4">
                  <c:v>31.578947368421051</c:v>
                </c:pt>
                <c:pt idx="5">
                  <c:v>15.789473684210526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B4E-45F6-858E-DA422F049A1F}"/>
            </c:ext>
          </c:extLst>
        </c:ser>
        <c:ser>
          <c:idx val="6"/>
          <c:order val="6"/>
          <c:tx>
            <c:strRef>
              <c:f>グラフ計算!$BJ$11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グラフ計算!$BC$12:$BC$17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グラフ計算!$BJ$12:$BJ$17</c:f>
              <c:numCache>
                <c:formatCode>0_ </c:formatCode>
                <c:ptCount val="6"/>
                <c:pt idx="0">
                  <c:v>57.894736842105267</c:v>
                </c:pt>
                <c:pt idx="1">
                  <c:v>42.105263157894733</c:v>
                </c:pt>
                <c:pt idx="2">
                  <c:v>42.105263157894733</c:v>
                </c:pt>
                <c:pt idx="3">
                  <c:v>47.368421052631575</c:v>
                </c:pt>
                <c:pt idx="4">
                  <c:v>47.368421052631575</c:v>
                </c:pt>
                <c:pt idx="5">
                  <c:v>73.68421052631578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B4E-45F6-858E-DA422F049A1F}"/>
            </c:ext>
          </c:extLst>
        </c:ser>
        <c:ser>
          <c:idx val="7"/>
          <c:order val="7"/>
          <c:tx>
            <c:strRef>
              <c:f>グラフ計算!$BK$11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グラフ計算!$BC$12:$BC$17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グラフ計算!$BK$12:$BK$17</c:f>
              <c:numCache>
                <c:formatCode>0_ </c:formatCode>
                <c:ptCount val="6"/>
                <c:pt idx="0">
                  <c:v>5.2631578947368416</c:v>
                </c:pt>
                <c:pt idx="1">
                  <c:v>5.2631578947368416</c:v>
                </c:pt>
                <c:pt idx="2">
                  <c:v>21.052631578947366</c:v>
                </c:pt>
                <c:pt idx="3">
                  <c:v>21.052631578947366</c:v>
                </c:pt>
                <c:pt idx="4">
                  <c:v>21.052631578947366</c:v>
                </c:pt>
                <c:pt idx="5">
                  <c:v>10.526315789473683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B4E-45F6-858E-DA422F049A1F}"/>
            </c:ext>
          </c:extLst>
        </c:ser>
        <c:ser>
          <c:idx val="8"/>
          <c:order val="8"/>
          <c:tx>
            <c:strRef>
              <c:f>グラフ計算!$BL$11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グラフ計算!$BC$12:$BC$17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グラフ計算!$BL$12:$BL$17</c:f>
              <c:numCache>
                <c:formatCode>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5.2631578947368416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B4E-45F6-858E-DA422F049A1F}"/>
            </c:ext>
          </c:extLst>
        </c:ser>
        <c:ser>
          <c:idx val="9"/>
          <c:order val="9"/>
          <c:tx>
            <c:strRef>
              <c:f>グラフ計算!$BM$11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グラフ計算!$BC$12:$BC$17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グラフ計算!$BM$12:$BM$17</c:f>
              <c:numCache>
                <c:formatCode>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B4E-45F6-858E-DA422F049A1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22669952"/>
        <c:axId val="-1209187904"/>
      </c:barChart>
      <c:catAx>
        <c:axId val="-922669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209187904"/>
        <c:crosses val="autoZero"/>
        <c:auto val="1"/>
        <c:lblAlgn val="ctr"/>
        <c:lblOffset val="100"/>
        <c:noMultiLvlLbl val="0"/>
      </c:catAx>
      <c:valAx>
        <c:axId val="-1209187904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５年生　学校について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グラフ計算!$BD$18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グラフ計算!$BC$19:$BC$25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グラフ計算!$BD$19:$BD$25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46-41E1-ACFD-96AE85743C4E}"/>
            </c:ext>
          </c:extLst>
        </c:ser>
        <c:ser>
          <c:idx val="1"/>
          <c:order val="1"/>
          <c:tx>
            <c:strRef>
              <c:f>グラフ計算!$BE$18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グラフ計算!$BC$19:$BC$25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グラフ計算!$BE$19:$BE$25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46-41E1-ACFD-96AE85743C4E}"/>
            </c:ext>
          </c:extLst>
        </c:ser>
        <c:ser>
          <c:idx val="2"/>
          <c:order val="2"/>
          <c:tx>
            <c:strRef>
              <c:f>グラフ計算!$BF$18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グラフ計算!$BC$19:$BC$25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グラフ計算!$BF$19:$BF$25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46-41E1-ACFD-96AE85743C4E}"/>
            </c:ext>
          </c:extLst>
        </c:ser>
        <c:ser>
          <c:idx val="3"/>
          <c:order val="3"/>
          <c:tx>
            <c:strRef>
              <c:f>グラフ計算!$BG$18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グラフ計算!$BC$19:$BC$25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グラフ計算!$BG$19:$BG$25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46-41E1-ACFD-96AE85743C4E}"/>
            </c:ext>
          </c:extLst>
        </c:ser>
        <c:ser>
          <c:idx val="4"/>
          <c:order val="4"/>
          <c:tx>
            <c:strRef>
              <c:f>グラフ計算!$BH$18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グラフ計算!$BC$19:$BC$25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グラフ計算!$BH$19:$BH$25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46-41E1-ACFD-96AE85743C4E}"/>
            </c:ext>
          </c:extLst>
        </c:ser>
        <c:ser>
          <c:idx val="5"/>
          <c:order val="5"/>
          <c:tx>
            <c:strRef>
              <c:f>グラフ計算!$BI$18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グラフ計算!$BC$19:$BC$25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グラフ計算!$BI$19:$BI$25</c:f>
              <c:numCache>
                <c:formatCode>0_ </c:formatCode>
                <c:ptCount val="7"/>
                <c:pt idx="0">
                  <c:v>31.578947368421051</c:v>
                </c:pt>
                <c:pt idx="1">
                  <c:v>11.111111111111111</c:v>
                </c:pt>
                <c:pt idx="2">
                  <c:v>68.421052631578945</c:v>
                </c:pt>
                <c:pt idx="3">
                  <c:v>42.105263157894733</c:v>
                </c:pt>
                <c:pt idx="4">
                  <c:v>52.631578947368418</c:v>
                </c:pt>
                <c:pt idx="5">
                  <c:v>36.84210526315789</c:v>
                </c:pt>
                <c:pt idx="6">
                  <c:v>52.631578947368418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546-41E1-ACFD-96AE85743C4E}"/>
            </c:ext>
          </c:extLst>
        </c:ser>
        <c:ser>
          <c:idx val="6"/>
          <c:order val="6"/>
          <c:tx>
            <c:strRef>
              <c:f>グラフ計算!$BJ$18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グラフ計算!$BC$19:$BC$25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グラフ計算!$BJ$19:$BJ$25</c:f>
              <c:numCache>
                <c:formatCode>0_ </c:formatCode>
                <c:ptCount val="7"/>
                <c:pt idx="0">
                  <c:v>52.631578947368418</c:v>
                </c:pt>
                <c:pt idx="1">
                  <c:v>72.222222222222214</c:v>
                </c:pt>
                <c:pt idx="2">
                  <c:v>26.315789473684209</c:v>
                </c:pt>
                <c:pt idx="3">
                  <c:v>47.368421052631575</c:v>
                </c:pt>
                <c:pt idx="4">
                  <c:v>36.84210526315789</c:v>
                </c:pt>
                <c:pt idx="5">
                  <c:v>42.105263157894733</c:v>
                </c:pt>
                <c:pt idx="6">
                  <c:v>42.105263157894733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546-41E1-ACFD-96AE85743C4E}"/>
            </c:ext>
          </c:extLst>
        </c:ser>
        <c:ser>
          <c:idx val="7"/>
          <c:order val="7"/>
          <c:tx>
            <c:strRef>
              <c:f>グラフ計算!$BK$18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グラフ計算!$BC$19:$BC$25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グラフ計算!$BK$19:$BK$25</c:f>
              <c:numCache>
                <c:formatCode>0_ </c:formatCode>
                <c:ptCount val="7"/>
                <c:pt idx="0">
                  <c:v>15.789473684210526</c:v>
                </c:pt>
                <c:pt idx="1">
                  <c:v>16.666666666666664</c:v>
                </c:pt>
                <c:pt idx="2">
                  <c:v>5.2631578947368416</c:v>
                </c:pt>
                <c:pt idx="3">
                  <c:v>10.526315789473683</c:v>
                </c:pt>
                <c:pt idx="4">
                  <c:v>10.526315789473683</c:v>
                </c:pt>
                <c:pt idx="5">
                  <c:v>10.526315789473683</c:v>
                </c:pt>
                <c:pt idx="6">
                  <c:v>5.2631578947368416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546-41E1-ACFD-96AE85743C4E}"/>
            </c:ext>
          </c:extLst>
        </c:ser>
        <c:ser>
          <c:idx val="8"/>
          <c:order val="8"/>
          <c:tx>
            <c:strRef>
              <c:f>グラフ計算!$BL$18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グラフ計算!$BC$19:$BC$25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グラフ計算!$BL$19:$BL$25</c:f>
              <c:numCache>
                <c:formatCode>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5.2631578947368416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546-41E1-ACFD-96AE85743C4E}"/>
            </c:ext>
          </c:extLst>
        </c:ser>
        <c:ser>
          <c:idx val="9"/>
          <c:order val="9"/>
          <c:tx>
            <c:strRef>
              <c:f>グラフ計算!$BM$18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グラフ計算!$BC$19:$BC$25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グラフ計算!$BM$19:$BM$25</c:f>
              <c:numCache>
                <c:formatCode>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5.2631578947368416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546-41E1-ACFD-96AE85743C4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18853680"/>
        <c:axId val="-918862928"/>
      </c:barChart>
      <c:catAx>
        <c:axId val="-918853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62928"/>
        <c:crosses val="autoZero"/>
        <c:auto val="1"/>
        <c:lblAlgn val="ctr"/>
        <c:lblOffset val="100"/>
        <c:noMultiLvlLbl val="0"/>
      </c:catAx>
      <c:valAx>
        <c:axId val="-91886292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5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１年生　本校の児童全体のようす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グラフ計算!$D$11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グラフ計算!$C$12:$C$17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グラフ計算!$D$12:$D$17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78-4F67-A657-A023C7AE9026}"/>
            </c:ext>
          </c:extLst>
        </c:ser>
        <c:ser>
          <c:idx val="1"/>
          <c:order val="1"/>
          <c:tx>
            <c:strRef>
              <c:f>グラフ計算!$E$11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グラフ計算!$C$12:$C$17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グラフ計算!$E$12:$E$17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78-4F67-A657-A023C7AE9026}"/>
            </c:ext>
          </c:extLst>
        </c:ser>
        <c:ser>
          <c:idx val="2"/>
          <c:order val="2"/>
          <c:tx>
            <c:strRef>
              <c:f>グラフ計算!$F$11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グラフ計算!$C$12:$C$17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グラフ計算!$F$12:$F$17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78-4F67-A657-A023C7AE9026}"/>
            </c:ext>
          </c:extLst>
        </c:ser>
        <c:ser>
          <c:idx val="3"/>
          <c:order val="3"/>
          <c:tx>
            <c:strRef>
              <c:f>グラフ計算!$G$11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グラフ計算!$C$12:$C$17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グラフ計算!$G$12:$G$17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78-4F67-A657-A023C7AE9026}"/>
            </c:ext>
          </c:extLst>
        </c:ser>
        <c:ser>
          <c:idx val="4"/>
          <c:order val="4"/>
          <c:tx>
            <c:strRef>
              <c:f>グラフ計算!$H$11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グラフ計算!$C$12:$C$17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グラフ計算!$H$12:$H$17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78-4F67-A657-A023C7AE9026}"/>
            </c:ext>
          </c:extLst>
        </c:ser>
        <c:ser>
          <c:idx val="5"/>
          <c:order val="5"/>
          <c:tx>
            <c:strRef>
              <c:f>グラフ計算!$I$11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グラフ計算!$C$12:$C$17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グラフ計算!$I$12:$I$17</c:f>
              <c:numCache>
                <c:formatCode>0_ </c:formatCode>
                <c:ptCount val="6"/>
                <c:pt idx="0">
                  <c:v>41.666666666666671</c:v>
                </c:pt>
                <c:pt idx="1">
                  <c:v>41.666666666666671</c:v>
                </c:pt>
                <c:pt idx="2">
                  <c:v>29.166666666666668</c:v>
                </c:pt>
                <c:pt idx="3">
                  <c:v>25</c:v>
                </c:pt>
                <c:pt idx="4">
                  <c:v>33.333333333333329</c:v>
                </c:pt>
                <c:pt idx="5">
                  <c:v>41.666666666666671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778-4F67-A657-A023C7AE9026}"/>
            </c:ext>
          </c:extLst>
        </c:ser>
        <c:ser>
          <c:idx val="6"/>
          <c:order val="6"/>
          <c:tx>
            <c:strRef>
              <c:f>グラフ計算!$J$11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グラフ計算!$C$12:$C$17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グラフ計算!$J$12:$J$17</c:f>
              <c:numCache>
                <c:formatCode>0_ </c:formatCode>
                <c:ptCount val="6"/>
                <c:pt idx="0">
                  <c:v>33.333333333333329</c:v>
                </c:pt>
                <c:pt idx="1">
                  <c:v>41.666666666666671</c:v>
                </c:pt>
                <c:pt idx="2">
                  <c:v>54.166666666666664</c:v>
                </c:pt>
                <c:pt idx="3">
                  <c:v>58.333333333333336</c:v>
                </c:pt>
                <c:pt idx="4">
                  <c:v>62.5</c:v>
                </c:pt>
                <c:pt idx="5">
                  <c:v>45.833333333333329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778-4F67-A657-A023C7AE9026}"/>
            </c:ext>
          </c:extLst>
        </c:ser>
        <c:ser>
          <c:idx val="7"/>
          <c:order val="7"/>
          <c:tx>
            <c:strRef>
              <c:f>グラフ計算!$K$11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グラフ計算!$C$12:$C$17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グラフ計算!$K$12:$K$17</c:f>
              <c:numCache>
                <c:formatCode>0_ </c:formatCode>
                <c:ptCount val="6"/>
                <c:pt idx="0">
                  <c:v>25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4.1666666666666661</c:v>
                </c:pt>
                <c:pt idx="5">
                  <c:v>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778-4F67-A657-A023C7AE9026}"/>
            </c:ext>
          </c:extLst>
        </c:ser>
        <c:ser>
          <c:idx val="8"/>
          <c:order val="8"/>
          <c:tx>
            <c:strRef>
              <c:f>グラフ計算!$L$11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グラフ計算!$C$12:$C$17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グラフ計算!$L$12:$L$17</c:f>
              <c:numCache>
                <c:formatCode>0_ </c:formatCode>
                <c:ptCount val="6"/>
                <c:pt idx="0">
                  <c:v>0</c:v>
                </c:pt>
                <c:pt idx="1">
                  <c:v>4.1666666666666661</c:v>
                </c:pt>
                <c:pt idx="2">
                  <c:v>4.1666666666666661</c:v>
                </c:pt>
                <c:pt idx="3">
                  <c:v>4.1666666666666661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778-4F67-A657-A023C7AE9026}"/>
            </c:ext>
          </c:extLst>
        </c:ser>
        <c:ser>
          <c:idx val="9"/>
          <c:order val="9"/>
          <c:tx>
            <c:strRef>
              <c:f>グラフ計算!$M$11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グラフ計算!$C$12:$C$17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グラフ計算!$M$12:$M$17</c:f>
              <c:numCache>
                <c:formatCode>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778-4F67-A657-A023C7AE90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180213648"/>
        <c:axId val="-1180212560"/>
      </c:barChart>
      <c:catAx>
        <c:axId val="-1180213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80212560"/>
        <c:crosses val="autoZero"/>
        <c:auto val="1"/>
        <c:lblAlgn val="ctr"/>
        <c:lblOffset val="100"/>
        <c:noMultiLvlLbl val="0"/>
      </c:catAx>
      <c:valAx>
        <c:axId val="-1180212560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8021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５年生　学級について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グラフ計算!$BD$26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グラフ計算!$BC$27:$BC$31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グラフ計算!$BD$27:$BD$31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AF-4215-8C1E-0A07CF8137B3}"/>
            </c:ext>
          </c:extLst>
        </c:ser>
        <c:ser>
          <c:idx val="1"/>
          <c:order val="1"/>
          <c:tx>
            <c:strRef>
              <c:f>グラフ計算!$BE$26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グラフ計算!$BC$27:$BC$31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グラフ計算!$BE$27:$BE$31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AF-4215-8C1E-0A07CF8137B3}"/>
            </c:ext>
          </c:extLst>
        </c:ser>
        <c:ser>
          <c:idx val="2"/>
          <c:order val="2"/>
          <c:tx>
            <c:strRef>
              <c:f>グラフ計算!$BF$26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グラフ計算!$BC$27:$BC$31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グラフ計算!$BF$27:$BF$31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AF-4215-8C1E-0A07CF8137B3}"/>
            </c:ext>
          </c:extLst>
        </c:ser>
        <c:ser>
          <c:idx val="3"/>
          <c:order val="3"/>
          <c:tx>
            <c:strRef>
              <c:f>グラフ計算!$BG$26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グラフ計算!$BC$27:$BC$31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グラフ計算!$BG$27:$BG$31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AF-4215-8C1E-0A07CF8137B3}"/>
            </c:ext>
          </c:extLst>
        </c:ser>
        <c:ser>
          <c:idx val="4"/>
          <c:order val="4"/>
          <c:tx>
            <c:strRef>
              <c:f>グラフ計算!$BH$26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グラフ計算!$BC$27:$BC$31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グラフ計算!$BH$27:$BH$31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AF-4215-8C1E-0A07CF8137B3}"/>
            </c:ext>
          </c:extLst>
        </c:ser>
        <c:ser>
          <c:idx val="5"/>
          <c:order val="5"/>
          <c:tx>
            <c:strRef>
              <c:f>グラフ計算!$BI$26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グラフ計算!$BC$27:$BC$31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グラフ計算!$BI$27:$BI$31</c:f>
              <c:numCache>
                <c:formatCode>0_ </c:formatCode>
                <c:ptCount val="5"/>
                <c:pt idx="0">
                  <c:v>52.631578947368418</c:v>
                </c:pt>
                <c:pt idx="1">
                  <c:v>36.84210526315789</c:v>
                </c:pt>
                <c:pt idx="2">
                  <c:v>47.368421052631575</c:v>
                </c:pt>
                <c:pt idx="3">
                  <c:v>68.421052631578945</c:v>
                </c:pt>
                <c:pt idx="4">
                  <c:v>63.157894736842103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AF-4215-8C1E-0A07CF8137B3}"/>
            </c:ext>
          </c:extLst>
        </c:ser>
        <c:ser>
          <c:idx val="6"/>
          <c:order val="6"/>
          <c:tx>
            <c:strRef>
              <c:f>グラフ計算!$BJ$26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グラフ計算!$BC$27:$BC$31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グラフ計算!$BJ$27:$BJ$31</c:f>
              <c:numCache>
                <c:formatCode>0_ </c:formatCode>
                <c:ptCount val="5"/>
                <c:pt idx="0">
                  <c:v>31.578947368421051</c:v>
                </c:pt>
                <c:pt idx="1">
                  <c:v>52.631578947368418</c:v>
                </c:pt>
                <c:pt idx="2">
                  <c:v>42.105263157894733</c:v>
                </c:pt>
                <c:pt idx="3">
                  <c:v>31.578947368421051</c:v>
                </c:pt>
                <c:pt idx="4">
                  <c:v>36.84210526315789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AAF-4215-8C1E-0A07CF8137B3}"/>
            </c:ext>
          </c:extLst>
        </c:ser>
        <c:ser>
          <c:idx val="7"/>
          <c:order val="7"/>
          <c:tx>
            <c:strRef>
              <c:f>グラフ計算!$BK$26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グラフ計算!$BC$27:$BC$31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グラフ計算!$BK$27:$BK$31</c:f>
              <c:numCache>
                <c:formatCode>0_ </c:formatCode>
                <c:ptCount val="5"/>
                <c:pt idx="0">
                  <c:v>10.526315789473683</c:v>
                </c:pt>
                <c:pt idx="1">
                  <c:v>10.526315789473683</c:v>
                </c:pt>
                <c:pt idx="2">
                  <c:v>10.526315789473683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AAF-4215-8C1E-0A07CF8137B3}"/>
            </c:ext>
          </c:extLst>
        </c:ser>
        <c:ser>
          <c:idx val="8"/>
          <c:order val="8"/>
          <c:tx>
            <c:strRef>
              <c:f>グラフ計算!$BL$26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グラフ計算!$BC$27:$BC$31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グラフ計算!$BL$27:$BL$31</c:f>
              <c:numCache>
                <c:formatCode>0_ </c:formatCode>
                <c:ptCount val="5"/>
                <c:pt idx="0">
                  <c:v>5.2631578947368416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AAF-4215-8C1E-0A07CF8137B3}"/>
            </c:ext>
          </c:extLst>
        </c:ser>
        <c:ser>
          <c:idx val="9"/>
          <c:order val="9"/>
          <c:tx>
            <c:strRef>
              <c:f>グラフ計算!$BM$26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グラフ計算!$BC$27:$BC$31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グラフ計算!$BM$27:$BM$31</c:f>
              <c:numCache>
                <c:formatCode>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AAF-4215-8C1E-0A07CF8137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18866192"/>
        <c:axId val="-918859120"/>
      </c:barChart>
      <c:catAx>
        <c:axId val="-918866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59120"/>
        <c:crosses val="autoZero"/>
        <c:auto val="1"/>
        <c:lblAlgn val="ctr"/>
        <c:lblOffset val="100"/>
        <c:noMultiLvlLbl val="0"/>
      </c:catAx>
      <c:valAx>
        <c:axId val="-918859120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6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６年生　あなたのお子さんのようす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グラフ計算!$BQ$2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グラフ計算!$BP$3:$BP$10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グラフ計算!$BQ$3:$BQ$10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E8-4DEB-8A9B-3020862F1D27}"/>
            </c:ext>
          </c:extLst>
        </c:ser>
        <c:ser>
          <c:idx val="1"/>
          <c:order val="1"/>
          <c:tx>
            <c:strRef>
              <c:f>グラフ計算!$BR$2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グラフ計算!$BP$3:$BP$10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グラフ計算!$BR$3:$BR$10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E8-4DEB-8A9B-3020862F1D27}"/>
            </c:ext>
          </c:extLst>
        </c:ser>
        <c:ser>
          <c:idx val="2"/>
          <c:order val="2"/>
          <c:tx>
            <c:strRef>
              <c:f>グラフ計算!$BS$2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グラフ計算!$BP$3:$BP$10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グラフ計算!$BS$3:$BS$10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E8-4DEB-8A9B-3020862F1D27}"/>
            </c:ext>
          </c:extLst>
        </c:ser>
        <c:ser>
          <c:idx val="3"/>
          <c:order val="3"/>
          <c:tx>
            <c:strRef>
              <c:f>グラフ計算!$BT$2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グラフ計算!$BP$3:$BP$10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グラフ計算!$BT$3:$BT$10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9E8-4DEB-8A9B-3020862F1D27}"/>
            </c:ext>
          </c:extLst>
        </c:ser>
        <c:ser>
          <c:idx val="4"/>
          <c:order val="4"/>
          <c:tx>
            <c:strRef>
              <c:f>グラフ計算!$BU$2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グラフ計算!$BP$3:$BP$10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グラフ計算!$BU$3:$BU$10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9E8-4DEB-8A9B-3020862F1D27}"/>
            </c:ext>
          </c:extLst>
        </c:ser>
        <c:ser>
          <c:idx val="5"/>
          <c:order val="5"/>
          <c:tx>
            <c:strRef>
              <c:f>グラフ計算!$BV$2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グラフ計算!$BP$3:$BP$10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グラフ計算!$BV$3:$BV$10</c:f>
              <c:numCache>
                <c:formatCode>0_ </c:formatCode>
                <c:ptCount val="8"/>
                <c:pt idx="0">
                  <c:v>25</c:v>
                </c:pt>
                <c:pt idx="1">
                  <c:v>20</c:v>
                </c:pt>
                <c:pt idx="2">
                  <c:v>25</c:v>
                </c:pt>
                <c:pt idx="3">
                  <c:v>25</c:v>
                </c:pt>
                <c:pt idx="4">
                  <c:v>30</c:v>
                </c:pt>
                <c:pt idx="5">
                  <c:v>21.052631578947366</c:v>
                </c:pt>
                <c:pt idx="6">
                  <c:v>35</c:v>
                </c:pt>
                <c:pt idx="7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9E8-4DEB-8A9B-3020862F1D27}"/>
            </c:ext>
          </c:extLst>
        </c:ser>
        <c:ser>
          <c:idx val="6"/>
          <c:order val="6"/>
          <c:tx>
            <c:strRef>
              <c:f>グラフ計算!$BW$2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グラフ計算!$BP$3:$BP$10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グラフ計算!$BW$3:$BW$10</c:f>
              <c:numCache>
                <c:formatCode>0_ </c:formatCode>
                <c:ptCount val="8"/>
                <c:pt idx="0">
                  <c:v>45</c:v>
                </c:pt>
                <c:pt idx="1">
                  <c:v>55.000000000000007</c:v>
                </c:pt>
                <c:pt idx="2">
                  <c:v>75</c:v>
                </c:pt>
                <c:pt idx="3">
                  <c:v>75</c:v>
                </c:pt>
                <c:pt idx="4">
                  <c:v>45</c:v>
                </c:pt>
                <c:pt idx="5">
                  <c:v>52.631578947368418</c:v>
                </c:pt>
                <c:pt idx="6">
                  <c:v>30</c:v>
                </c:pt>
                <c:pt idx="7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E8-4DEB-8A9B-3020862F1D27}"/>
            </c:ext>
          </c:extLst>
        </c:ser>
        <c:ser>
          <c:idx val="7"/>
          <c:order val="7"/>
          <c:tx>
            <c:strRef>
              <c:f>グラフ計算!$BX$2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グラフ計算!$BP$3:$BP$10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グラフ計算!$BX$3:$BX$10</c:f>
              <c:numCache>
                <c:formatCode>0_ </c:formatCode>
                <c:ptCount val="8"/>
                <c:pt idx="0">
                  <c:v>30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26.315789473684209</c:v>
                </c:pt>
                <c:pt idx="6">
                  <c:v>25</c:v>
                </c:pt>
                <c:pt idx="7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9E8-4DEB-8A9B-3020862F1D27}"/>
            </c:ext>
          </c:extLst>
        </c:ser>
        <c:ser>
          <c:idx val="8"/>
          <c:order val="8"/>
          <c:tx>
            <c:strRef>
              <c:f>グラフ計算!$BY$2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グラフ計算!$BP$3:$BP$10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グラフ計算!$BY$3:$BY$10</c:f>
              <c:numCache>
                <c:formatCode>0_ </c:formatCode>
                <c:ptCount val="8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9E8-4DEB-8A9B-3020862F1D27}"/>
            </c:ext>
          </c:extLst>
        </c:ser>
        <c:ser>
          <c:idx val="9"/>
          <c:order val="9"/>
          <c:tx>
            <c:strRef>
              <c:f>グラフ計算!$BZ$2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グラフ計算!$BP$3:$BP$10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グラフ計算!$BZ$3:$BZ$10</c:f>
              <c:numCache>
                <c:formatCode>0_ 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9E8-4DEB-8A9B-3020862F1D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18861840"/>
        <c:axId val="-918862384"/>
      </c:barChart>
      <c:catAx>
        <c:axId val="-918861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62384"/>
        <c:crosses val="autoZero"/>
        <c:auto val="1"/>
        <c:lblAlgn val="ctr"/>
        <c:lblOffset val="100"/>
        <c:noMultiLvlLbl val="0"/>
      </c:catAx>
      <c:valAx>
        <c:axId val="-918862384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6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６年生　本校の児童全体のようす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グラフ計算!$BQ$11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グラフ計算!$BP$12:$BP$17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グラフ計算!$BQ$12:$BQ$17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3D-44E7-AC0E-F8D03176B065}"/>
            </c:ext>
          </c:extLst>
        </c:ser>
        <c:ser>
          <c:idx val="1"/>
          <c:order val="1"/>
          <c:tx>
            <c:strRef>
              <c:f>グラフ計算!$BR$11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グラフ計算!$BP$12:$BP$17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グラフ計算!$BR$12:$BR$17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3D-44E7-AC0E-F8D03176B065}"/>
            </c:ext>
          </c:extLst>
        </c:ser>
        <c:ser>
          <c:idx val="2"/>
          <c:order val="2"/>
          <c:tx>
            <c:strRef>
              <c:f>グラフ計算!$BS$11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グラフ計算!$BP$12:$BP$17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グラフ計算!$BS$12:$BS$17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3D-44E7-AC0E-F8D03176B065}"/>
            </c:ext>
          </c:extLst>
        </c:ser>
        <c:ser>
          <c:idx val="3"/>
          <c:order val="3"/>
          <c:tx>
            <c:strRef>
              <c:f>グラフ計算!$BT$11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グラフ計算!$BP$12:$BP$17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グラフ計算!$BT$12:$BT$17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03D-44E7-AC0E-F8D03176B065}"/>
            </c:ext>
          </c:extLst>
        </c:ser>
        <c:ser>
          <c:idx val="4"/>
          <c:order val="4"/>
          <c:tx>
            <c:strRef>
              <c:f>グラフ計算!$BU$11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グラフ計算!$BP$12:$BP$17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グラフ計算!$BU$12:$BU$17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03D-44E7-AC0E-F8D03176B065}"/>
            </c:ext>
          </c:extLst>
        </c:ser>
        <c:ser>
          <c:idx val="5"/>
          <c:order val="5"/>
          <c:tx>
            <c:strRef>
              <c:f>グラフ計算!$BV$11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グラフ計算!$BP$12:$BP$17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グラフ計算!$BV$12:$BV$17</c:f>
              <c:numCache>
                <c:formatCode>0_ </c:formatCode>
                <c:ptCount val="6"/>
                <c:pt idx="0">
                  <c:v>15</c:v>
                </c:pt>
                <c:pt idx="1">
                  <c:v>35</c:v>
                </c:pt>
                <c:pt idx="2">
                  <c:v>15.789473684210526</c:v>
                </c:pt>
                <c:pt idx="3">
                  <c:v>30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03D-44E7-AC0E-F8D03176B065}"/>
            </c:ext>
          </c:extLst>
        </c:ser>
        <c:ser>
          <c:idx val="6"/>
          <c:order val="6"/>
          <c:tx>
            <c:strRef>
              <c:f>グラフ計算!$BW$11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グラフ計算!$BP$12:$BP$17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グラフ計算!$BW$12:$BW$17</c:f>
              <c:numCache>
                <c:formatCode>0_ </c:formatCode>
                <c:ptCount val="6"/>
                <c:pt idx="0">
                  <c:v>50</c:v>
                </c:pt>
                <c:pt idx="1">
                  <c:v>35</c:v>
                </c:pt>
                <c:pt idx="2">
                  <c:v>68.421052631578945</c:v>
                </c:pt>
                <c:pt idx="3">
                  <c:v>45</c:v>
                </c:pt>
                <c:pt idx="4">
                  <c:v>45</c:v>
                </c:pt>
                <c:pt idx="5">
                  <c:v>55.000000000000007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03D-44E7-AC0E-F8D03176B065}"/>
            </c:ext>
          </c:extLst>
        </c:ser>
        <c:ser>
          <c:idx val="7"/>
          <c:order val="7"/>
          <c:tx>
            <c:strRef>
              <c:f>グラフ計算!$BX$11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グラフ計算!$BP$12:$BP$17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グラフ計算!$BX$12:$BX$17</c:f>
              <c:numCache>
                <c:formatCode>0_ </c:formatCode>
                <c:ptCount val="6"/>
                <c:pt idx="0">
                  <c:v>35</c:v>
                </c:pt>
                <c:pt idx="1">
                  <c:v>30</c:v>
                </c:pt>
                <c:pt idx="2">
                  <c:v>15.789473684210526</c:v>
                </c:pt>
                <c:pt idx="3">
                  <c:v>20</c:v>
                </c:pt>
                <c:pt idx="4">
                  <c:v>30</c:v>
                </c:pt>
                <c:pt idx="5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03D-44E7-AC0E-F8D03176B065}"/>
            </c:ext>
          </c:extLst>
        </c:ser>
        <c:ser>
          <c:idx val="8"/>
          <c:order val="8"/>
          <c:tx>
            <c:strRef>
              <c:f>グラフ計算!$BY$11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グラフ計算!$BP$12:$BP$17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グラフ計算!$BY$12:$BY$17</c:f>
              <c:numCache>
                <c:formatCode>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03D-44E7-AC0E-F8D03176B065}"/>
            </c:ext>
          </c:extLst>
        </c:ser>
        <c:ser>
          <c:idx val="9"/>
          <c:order val="9"/>
          <c:tx>
            <c:strRef>
              <c:f>グラフ計算!$BZ$11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グラフ計算!$BP$12:$BP$17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グラフ計算!$BZ$12:$BZ$17</c:f>
              <c:numCache>
                <c:formatCode>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03D-44E7-AC0E-F8D03176B0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18854224"/>
        <c:axId val="-918859664"/>
      </c:barChart>
      <c:catAx>
        <c:axId val="-918854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59664"/>
        <c:crosses val="autoZero"/>
        <c:auto val="1"/>
        <c:lblAlgn val="ctr"/>
        <c:lblOffset val="100"/>
        <c:noMultiLvlLbl val="0"/>
      </c:catAx>
      <c:valAx>
        <c:axId val="-918859664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5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６年生　学校について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グラフ計算!$BQ$18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グラフ計算!$BP$19:$BP$25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グラフ計算!$BQ$19:$BQ$25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D8-4C50-AA5B-E6CD8E267C58}"/>
            </c:ext>
          </c:extLst>
        </c:ser>
        <c:ser>
          <c:idx val="1"/>
          <c:order val="1"/>
          <c:tx>
            <c:strRef>
              <c:f>グラフ計算!$BR$18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グラフ計算!$BP$19:$BP$25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グラフ計算!$BR$19:$BR$25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D8-4C50-AA5B-E6CD8E267C58}"/>
            </c:ext>
          </c:extLst>
        </c:ser>
        <c:ser>
          <c:idx val="2"/>
          <c:order val="2"/>
          <c:tx>
            <c:strRef>
              <c:f>グラフ計算!$BS$18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グラフ計算!$BP$19:$BP$25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グラフ計算!$BS$19:$BS$25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ED8-4C50-AA5B-E6CD8E267C58}"/>
            </c:ext>
          </c:extLst>
        </c:ser>
        <c:ser>
          <c:idx val="3"/>
          <c:order val="3"/>
          <c:tx>
            <c:strRef>
              <c:f>グラフ計算!$BT$18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グラフ計算!$BP$19:$BP$25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グラフ計算!$BT$19:$BT$25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D8-4C50-AA5B-E6CD8E267C58}"/>
            </c:ext>
          </c:extLst>
        </c:ser>
        <c:ser>
          <c:idx val="4"/>
          <c:order val="4"/>
          <c:tx>
            <c:strRef>
              <c:f>グラフ計算!$BU$18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グラフ計算!$BP$19:$BP$25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グラフ計算!$BU$19:$BU$25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D8-4C50-AA5B-E6CD8E267C58}"/>
            </c:ext>
          </c:extLst>
        </c:ser>
        <c:ser>
          <c:idx val="5"/>
          <c:order val="5"/>
          <c:tx>
            <c:strRef>
              <c:f>グラフ計算!$BV$18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グラフ計算!$BP$19:$BP$25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グラフ計算!$BV$19:$BV$25</c:f>
              <c:numCache>
                <c:formatCode>0_ </c:formatCode>
                <c:ptCount val="7"/>
                <c:pt idx="0">
                  <c:v>5</c:v>
                </c:pt>
                <c:pt idx="1">
                  <c:v>5</c:v>
                </c:pt>
                <c:pt idx="2">
                  <c:v>65</c:v>
                </c:pt>
                <c:pt idx="3">
                  <c:v>25</c:v>
                </c:pt>
                <c:pt idx="4">
                  <c:v>65</c:v>
                </c:pt>
                <c:pt idx="5">
                  <c:v>55.000000000000007</c:v>
                </c:pt>
                <c:pt idx="6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ED8-4C50-AA5B-E6CD8E267C58}"/>
            </c:ext>
          </c:extLst>
        </c:ser>
        <c:ser>
          <c:idx val="6"/>
          <c:order val="6"/>
          <c:tx>
            <c:strRef>
              <c:f>グラフ計算!$BW$18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グラフ計算!$BP$19:$BP$25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グラフ計算!$BW$19:$BW$25</c:f>
              <c:numCache>
                <c:formatCode>0_ </c:formatCode>
                <c:ptCount val="7"/>
                <c:pt idx="0">
                  <c:v>55.000000000000007</c:v>
                </c:pt>
                <c:pt idx="1">
                  <c:v>50</c:v>
                </c:pt>
                <c:pt idx="2">
                  <c:v>30</c:v>
                </c:pt>
                <c:pt idx="3">
                  <c:v>75</c:v>
                </c:pt>
                <c:pt idx="4">
                  <c:v>25</c:v>
                </c:pt>
                <c:pt idx="5">
                  <c:v>30</c:v>
                </c:pt>
                <c:pt idx="6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D8-4C50-AA5B-E6CD8E267C58}"/>
            </c:ext>
          </c:extLst>
        </c:ser>
        <c:ser>
          <c:idx val="7"/>
          <c:order val="7"/>
          <c:tx>
            <c:strRef>
              <c:f>グラフ計算!$BX$18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グラフ計算!$BP$19:$BP$25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グラフ計算!$BX$19:$BX$25</c:f>
              <c:numCache>
                <c:formatCode>0_ </c:formatCode>
                <c:ptCount val="7"/>
                <c:pt idx="0">
                  <c:v>20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ED8-4C50-AA5B-E6CD8E267C58}"/>
            </c:ext>
          </c:extLst>
        </c:ser>
        <c:ser>
          <c:idx val="8"/>
          <c:order val="8"/>
          <c:tx>
            <c:strRef>
              <c:f>グラフ計算!$BY$18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グラフ計算!$BP$19:$BP$25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グラフ計算!$BY$19:$BY$25</c:f>
              <c:numCache>
                <c:formatCode>0_ </c:formatCode>
                <c:ptCount val="7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ED8-4C50-AA5B-E6CD8E267C58}"/>
            </c:ext>
          </c:extLst>
        </c:ser>
        <c:ser>
          <c:idx val="9"/>
          <c:order val="9"/>
          <c:tx>
            <c:strRef>
              <c:f>グラフ計算!$BZ$18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グラフ計算!$BP$19:$BP$25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グラフ計算!$BZ$19:$BZ$25</c:f>
              <c:numCache>
                <c:formatCode>0_ </c:formatCode>
                <c:ptCount val="7"/>
                <c:pt idx="0">
                  <c:v>10</c:v>
                </c:pt>
                <c:pt idx="1">
                  <c:v>20</c:v>
                </c:pt>
                <c:pt idx="2">
                  <c:v>5</c:v>
                </c:pt>
                <c:pt idx="3">
                  <c:v>0</c:v>
                </c:pt>
                <c:pt idx="4">
                  <c:v>10</c:v>
                </c:pt>
                <c:pt idx="5">
                  <c:v>15</c:v>
                </c:pt>
                <c:pt idx="6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ED8-4C50-AA5B-E6CD8E267C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18853136"/>
        <c:axId val="-918852592"/>
      </c:barChart>
      <c:catAx>
        <c:axId val="-9188531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52592"/>
        <c:crosses val="autoZero"/>
        <c:auto val="1"/>
        <c:lblAlgn val="ctr"/>
        <c:lblOffset val="100"/>
        <c:noMultiLvlLbl val="0"/>
      </c:catAx>
      <c:valAx>
        <c:axId val="-918852592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5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６年生　学級について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グラフ計算!$BQ$26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グラフ計算!$BP$27:$BP$31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グラフ計算!$BQ$27:$BQ$31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E-4EC1-9FA5-3E59FC21C448}"/>
            </c:ext>
          </c:extLst>
        </c:ser>
        <c:ser>
          <c:idx val="1"/>
          <c:order val="1"/>
          <c:tx>
            <c:strRef>
              <c:f>グラフ計算!$BR$26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グラフ計算!$BP$27:$BP$31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グラフ計算!$BR$27:$BR$31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E-4EC1-9FA5-3E59FC21C448}"/>
            </c:ext>
          </c:extLst>
        </c:ser>
        <c:ser>
          <c:idx val="2"/>
          <c:order val="2"/>
          <c:tx>
            <c:strRef>
              <c:f>グラフ計算!$BS$26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グラフ計算!$BP$27:$BP$31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グラフ計算!$BS$27:$BS$31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E-4EC1-9FA5-3E59FC21C448}"/>
            </c:ext>
          </c:extLst>
        </c:ser>
        <c:ser>
          <c:idx val="3"/>
          <c:order val="3"/>
          <c:tx>
            <c:strRef>
              <c:f>グラフ計算!$BT$26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グラフ計算!$BP$27:$BP$31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グラフ計算!$BT$27:$BT$31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03E-4EC1-9FA5-3E59FC21C448}"/>
            </c:ext>
          </c:extLst>
        </c:ser>
        <c:ser>
          <c:idx val="4"/>
          <c:order val="4"/>
          <c:tx>
            <c:strRef>
              <c:f>グラフ計算!$BU$26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グラフ計算!$BP$27:$BP$31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グラフ計算!$BU$27:$BU$31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3E-4EC1-9FA5-3E59FC21C448}"/>
            </c:ext>
          </c:extLst>
        </c:ser>
        <c:ser>
          <c:idx val="5"/>
          <c:order val="5"/>
          <c:tx>
            <c:strRef>
              <c:f>グラフ計算!$BV$26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グラフ計算!$BP$27:$BP$31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グラフ計算!$BV$27:$BV$31</c:f>
              <c:numCache>
                <c:formatCode>0_ </c:formatCode>
                <c:ptCount val="5"/>
                <c:pt idx="0">
                  <c:v>55.000000000000007</c:v>
                </c:pt>
                <c:pt idx="1">
                  <c:v>35</c:v>
                </c:pt>
                <c:pt idx="2">
                  <c:v>40</c:v>
                </c:pt>
                <c:pt idx="3">
                  <c:v>60</c:v>
                </c:pt>
                <c:pt idx="4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3E-4EC1-9FA5-3E59FC21C448}"/>
            </c:ext>
          </c:extLst>
        </c:ser>
        <c:ser>
          <c:idx val="6"/>
          <c:order val="6"/>
          <c:tx>
            <c:strRef>
              <c:f>グラフ計算!$BW$26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グラフ計算!$BP$27:$BP$31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グラフ計算!$BW$27:$BW$31</c:f>
              <c:numCache>
                <c:formatCode>0_ </c:formatCode>
                <c:ptCount val="5"/>
                <c:pt idx="0">
                  <c:v>35</c:v>
                </c:pt>
                <c:pt idx="1">
                  <c:v>55.000000000000007</c:v>
                </c:pt>
                <c:pt idx="2">
                  <c:v>50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E-4EC1-9FA5-3E59FC21C448}"/>
            </c:ext>
          </c:extLst>
        </c:ser>
        <c:ser>
          <c:idx val="7"/>
          <c:order val="7"/>
          <c:tx>
            <c:strRef>
              <c:f>グラフ計算!$BX$26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グラフ計算!$BP$27:$BP$31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グラフ計算!$BX$27:$BX$31</c:f>
              <c:numCache>
                <c:formatCode>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3E-4EC1-9FA5-3E59FC21C448}"/>
            </c:ext>
          </c:extLst>
        </c:ser>
        <c:ser>
          <c:idx val="8"/>
          <c:order val="8"/>
          <c:tx>
            <c:strRef>
              <c:f>グラフ計算!$BY$26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グラフ計算!$BP$27:$BP$31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グラフ計算!$BY$27:$BY$31</c:f>
              <c:numCache>
                <c:formatCode>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03E-4EC1-9FA5-3E59FC21C448}"/>
            </c:ext>
          </c:extLst>
        </c:ser>
        <c:ser>
          <c:idx val="9"/>
          <c:order val="9"/>
          <c:tx>
            <c:strRef>
              <c:f>グラフ計算!$BZ$26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グラフ計算!$BP$27:$BP$31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グラフ計算!$BZ$27:$BZ$31</c:f>
              <c:numCache>
                <c:formatCode>0_ 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03E-4EC1-9FA5-3E59FC21C44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18867824"/>
        <c:axId val="-918864016"/>
      </c:barChart>
      <c:catAx>
        <c:axId val="-918867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64016"/>
        <c:crosses val="autoZero"/>
        <c:auto val="1"/>
        <c:lblAlgn val="ctr"/>
        <c:lblOffset val="100"/>
        <c:noMultiLvlLbl val="0"/>
      </c:catAx>
      <c:valAx>
        <c:axId val="-918864016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6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全校　あなたのお子さんのようす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グラフ計算!$CQ$2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グラフ計算!$CP$3:$CP$10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グラフ計算!$CQ$3:$CQ$10</c:f>
              <c:numCache>
                <c:formatCode>0_ </c:formatCode>
                <c:ptCount val="8"/>
                <c:pt idx="0">
                  <c:v>45.528455284552841</c:v>
                </c:pt>
                <c:pt idx="1">
                  <c:v>57.377049180327866</c:v>
                </c:pt>
                <c:pt idx="2">
                  <c:v>51.282051282051277</c:v>
                </c:pt>
                <c:pt idx="3">
                  <c:v>73.170731707317074</c:v>
                </c:pt>
                <c:pt idx="4">
                  <c:v>45.528455284552841</c:v>
                </c:pt>
                <c:pt idx="5">
                  <c:v>38.524590163934427</c:v>
                </c:pt>
                <c:pt idx="6">
                  <c:v>51.219512195121951</c:v>
                </c:pt>
                <c:pt idx="7">
                  <c:v>34.146341463414636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45-4DCC-89A5-7C82027E2FE0}"/>
            </c:ext>
          </c:extLst>
        </c:ser>
        <c:ser>
          <c:idx val="1"/>
          <c:order val="1"/>
          <c:tx>
            <c:strRef>
              <c:f>グラフ計算!$CR$2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グラフ計算!$CP$3:$CP$10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グラフ計算!$CR$3:$CR$10</c:f>
              <c:numCache>
                <c:formatCode>0_ </c:formatCode>
                <c:ptCount val="8"/>
                <c:pt idx="0">
                  <c:v>40.650406504065039</c:v>
                </c:pt>
                <c:pt idx="1">
                  <c:v>33.606557377049178</c:v>
                </c:pt>
                <c:pt idx="2">
                  <c:v>43.589743589743591</c:v>
                </c:pt>
                <c:pt idx="3">
                  <c:v>24.390243902439025</c:v>
                </c:pt>
                <c:pt idx="4">
                  <c:v>41.463414634146339</c:v>
                </c:pt>
                <c:pt idx="5">
                  <c:v>49.180327868852459</c:v>
                </c:pt>
                <c:pt idx="6">
                  <c:v>36.585365853658537</c:v>
                </c:pt>
                <c:pt idx="7">
                  <c:v>55.284552845528459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45-4DCC-89A5-7C82027E2FE0}"/>
            </c:ext>
          </c:extLst>
        </c:ser>
        <c:ser>
          <c:idx val="2"/>
          <c:order val="2"/>
          <c:tx>
            <c:strRef>
              <c:f>グラフ計算!$CS$2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グラフ計算!$CP$3:$CP$10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グラフ計算!$CS$3:$CS$10</c:f>
              <c:numCache>
                <c:formatCode>0_ </c:formatCode>
                <c:ptCount val="8"/>
                <c:pt idx="0">
                  <c:v>12.195121951219512</c:v>
                </c:pt>
                <c:pt idx="1">
                  <c:v>4.918032786885246</c:v>
                </c:pt>
                <c:pt idx="2">
                  <c:v>2.5641025641025639</c:v>
                </c:pt>
                <c:pt idx="3">
                  <c:v>2.4390243902439024</c:v>
                </c:pt>
                <c:pt idx="4">
                  <c:v>11.38211382113821</c:v>
                </c:pt>
                <c:pt idx="5">
                  <c:v>10.655737704918032</c:v>
                </c:pt>
                <c:pt idx="6">
                  <c:v>10.569105691056912</c:v>
                </c:pt>
                <c:pt idx="7">
                  <c:v>10.569105691056912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45-4DCC-89A5-7C82027E2FE0}"/>
            </c:ext>
          </c:extLst>
        </c:ser>
        <c:ser>
          <c:idx val="3"/>
          <c:order val="3"/>
          <c:tx>
            <c:strRef>
              <c:f>グラフ計算!$CT$2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グラフ計算!$CP$3:$CP$10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グラフ計算!$CT$3:$CT$10</c:f>
              <c:numCache>
                <c:formatCode>0_ </c:formatCode>
                <c:ptCount val="8"/>
                <c:pt idx="0">
                  <c:v>1.6260162601626018</c:v>
                </c:pt>
                <c:pt idx="1">
                  <c:v>0.81967213114754101</c:v>
                </c:pt>
                <c:pt idx="2">
                  <c:v>2.5641025641025639</c:v>
                </c:pt>
                <c:pt idx="3">
                  <c:v>0</c:v>
                </c:pt>
                <c:pt idx="4">
                  <c:v>0.81300813008130091</c:v>
                </c:pt>
                <c:pt idx="5">
                  <c:v>0.81967213114754101</c:v>
                </c:pt>
                <c:pt idx="6">
                  <c:v>1.6260162601626018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45-4DCC-89A5-7C82027E2FE0}"/>
            </c:ext>
          </c:extLst>
        </c:ser>
        <c:ser>
          <c:idx val="4"/>
          <c:order val="4"/>
          <c:tx>
            <c:strRef>
              <c:f>グラフ計算!$CU$2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グラフ計算!$CP$3:$CP$10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グラフ計算!$CU$3:$CU$10</c:f>
              <c:numCache>
                <c:formatCode>0_ </c:formatCode>
                <c:ptCount val="8"/>
                <c:pt idx="0">
                  <c:v>0</c:v>
                </c:pt>
                <c:pt idx="1">
                  <c:v>3.278688524590164</c:v>
                </c:pt>
                <c:pt idx="2">
                  <c:v>0</c:v>
                </c:pt>
                <c:pt idx="3">
                  <c:v>0</c:v>
                </c:pt>
                <c:pt idx="4">
                  <c:v>0.81300813008130091</c:v>
                </c:pt>
                <c:pt idx="5">
                  <c:v>0.81967213114754101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45-4DCC-89A5-7C82027E2FE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18863472"/>
        <c:axId val="-918865648"/>
      </c:barChart>
      <c:catAx>
        <c:axId val="-918863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65648"/>
        <c:crosses val="autoZero"/>
        <c:auto val="1"/>
        <c:lblAlgn val="ctr"/>
        <c:lblOffset val="100"/>
        <c:noMultiLvlLbl val="0"/>
      </c:catAx>
      <c:valAx>
        <c:axId val="-91886564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6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全校　本校の児童全体のようす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グラフ計算!$CQ$11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グラフ計算!$CP$12:$CP$17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グラフ計算!$CQ$12:$CQ$17</c:f>
              <c:numCache>
                <c:formatCode>0_ </c:formatCode>
                <c:ptCount val="6"/>
                <c:pt idx="0">
                  <c:v>27.868852459016392</c:v>
                </c:pt>
                <c:pt idx="1">
                  <c:v>43.089430894308947</c:v>
                </c:pt>
                <c:pt idx="2">
                  <c:v>22.950819672131146</c:v>
                </c:pt>
                <c:pt idx="3">
                  <c:v>31.707317073170731</c:v>
                </c:pt>
                <c:pt idx="4">
                  <c:v>23.577235772357724</c:v>
                </c:pt>
                <c:pt idx="5">
                  <c:v>26.016260162601629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51-4991-B4BD-70C2E022289B}"/>
            </c:ext>
          </c:extLst>
        </c:ser>
        <c:ser>
          <c:idx val="1"/>
          <c:order val="1"/>
          <c:tx>
            <c:strRef>
              <c:f>グラフ計算!$CR$11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グラフ計算!$CP$12:$CP$17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グラフ計算!$CR$12:$CR$17</c:f>
              <c:numCache>
                <c:formatCode>0_ </c:formatCode>
                <c:ptCount val="6"/>
                <c:pt idx="0">
                  <c:v>53.278688524590166</c:v>
                </c:pt>
                <c:pt idx="1">
                  <c:v>43.902439024390247</c:v>
                </c:pt>
                <c:pt idx="2">
                  <c:v>59.83606557377049</c:v>
                </c:pt>
                <c:pt idx="3">
                  <c:v>49.59349593495935</c:v>
                </c:pt>
                <c:pt idx="4">
                  <c:v>53.658536585365859</c:v>
                </c:pt>
                <c:pt idx="5">
                  <c:v>60.975609756097562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51-4991-B4BD-70C2E022289B}"/>
            </c:ext>
          </c:extLst>
        </c:ser>
        <c:ser>
          <c:idx val="2"/>
          <c:order val="2"/>
          <c:tx>
            <c:strRef>
              <c:f>グラフ計算!$CS$11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グラフ計算!$CP$12:$CP$17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グラフ計算!$CS$12:$CS$17</c:f>
              <c:numCache>
                <c:formatCode>0_ </c:formatCode>
                <c:ptCount val="6"/>
                <c:pt idx="0">
                  <c:v>18.852459016393443</c:v>
                </c:pt>
                <c:pt idx="1">
                  <c:v>12.195121951219512</c:v>
                </c:pt>
                <c:pt idx="2">
                  <c:v>13.934426229508196</c:v>
                </c:pt>
                <c:pt idx="3">
                  <c:v>14.634146341463413</c:v>
                </c:pt>
                <c:pt idx="4">
                  <c:v>17.073170731707318</c:v>
                </c:pt>
                <c:pt idx="5">
                  <c:v>11.38211382113821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51-4991-B4BD-70C2E022289B}"/>
            </c:ext>
          </c:extLst>
        </c:ser>
        <c:ser>
          <c:idx val="3"/>
          <c:order val="3"/>
          <c:tx>
            <c:strRef>
              <c:f>グラフ計算!$CT$11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グラフ計算!$CP$12:$CP$17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グラフ計算!$CT$12:$CT$17</c:f>
              <c:numCache>
                <c:formatCode>0_ </c:formatCode>
                <c:ptCount val="6"/>
                <c:pt idx="0">
                  <c:v>0</c:v>
                </c:pt>
                <c:pt idx="1">
                  <c:v>0.81300813008130091</c:v>
                </c:pt>
                <c:pt idx="2">
                  <c:v>3.278688524590164</c:v>
                </c:pt>
                <c:pt idx="3">
                  <c:v>2.4390243902439024</c:v>
                </c:pt>
                <c:pt idx="4">
                  <c:v>2.4390243902439024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51-4991-B4BD-70C2E022289B}"/>
            </c:ext>
          </c:extLst>
        </c:ser>
        <c:ser>
          <c:idx val="4"/>
          <c:order val="4"/>
          <c:tx>
            <c:strRef>
              <c:f>グラフ計算!$CU$11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グラフ計算!$CP$12:$CP$17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グラフ計算!$CU$12:$CU$17</c:f>
              <c:numCache>
                <c:formatCode>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1.6260162601626018</c:v>
                </c:pt>
                <c:pt idx="4">
                  <c:v>3.2520325203252036</c:v>
                </c:pt>
                <c:pt idx="5">
                  <c:v>1.6260162601626018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51-4991-B4BD-70C2E022289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18867280"/>
        <c:axId val="-918857488"/>
      </c:barChart>
      <c:catAx>
        <c:axId val="-918867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57488"/>
        <c:crosses val="autoZero"/>
        <c:auto val="1"/>
        <c:lblAlgn val="ctr"/>
        <c:lblOffset val="100"/>
        <c:noMultiLvlLbl val="0"/>
      </c:catAx>
      <c:valAx>
        <c:axId val="-91885748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6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全校　学校について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グラフ計算!$CQ$18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グラフ計算!$CP$19:$CP$25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グラフ計算!$CQ$19:$CQ$25</c:f>
              <c:numCache>
                <c:formatCode>0_ </c:formatCode>
                <c:ptCount val="7"/>
                <c:pt idx="0">
                  <c:v>24.390243902439025</c:v>
                </c:pt>
                <c:pt idx="1">
                  <c:v>13.223140495867769</c:v>
                </c:pt>
                <c:pt idx="2">
                  <c:v>60.655737704918032</c:v>
                </c:pt>
                <c:pt idx="3">
                  <c:v>36.885245901639344</c:v>
                </c:pt>
                <c:pt idx="4">
                  <c:v>60.655737704918032</c:v>
                </c:pt>
                <c:pt idx="5">
                  <c:v>47.540983606557376</c:v>
                </c:pt>
                <c:pt idx="6">
                  <c:v>59.016393442622949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D1-4F79-8437-0A7F2C8F659D}"/>
            </c:ext>
          </c:extLst>
        </c:ser>
        <c:ser>
          <c:idx val="1"/>
          <c:order val="1"/>
          <c:tx>
            <c:strRef>
              <c:f>グラフ計算!$CR$18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グラフ計算!$CP$19:$CP$25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グラフ計算!$CR$19:$CR$25</c:f>
              <c:numCache>
                <c:formatCode>0_ </c:formatCode>
                <c:ptCount val="7"/>
                <c:pt idx="0">
                  <c:v>49.59349593495935</c:v>
                </c:pt>
                <c:pt idx="1">
                  <c:v>63.636363636363633</c:v>
                </c:pt>
                <c:pt idx="2">
                  <c:v>34.42622950819672</c:v>
                </c:pt>
                <c:pt idx="3">
                  <c:v>58.196721311475407</c:v>
                </c:pt>
                <c:pt idx="4">
                  <c:v>33.606557377049178</c:v>
                </c:pt>
                <c:pt idx="5">
                  <c:v>39.344262295081968</c:v>
                </c:pt>
                <c:pt idx="6">
                  <c:v>36.065573770491802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D1-4F79-8437-0A7F2C8F659D}"/>
            </c:ext>
          </c:extLst>
        </c:ser>
        <c:ser>
          <c:idx val="2"/>
          <c:order val="2"/>
          <c:tx>
            <c:strRef>
              <c:f>グラフ計算!$CS$18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グラフ計算!$CP$19:$CP$25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グラフ計算!$CS$19:$CS$25</c:f>
              <c:numCache>
                <c:formatCode>0_ </c:formatCode>
                <c:ptCount val="7"/>
                <c:pt idx="0">
                  <c:v>14.634146341463413</c:v>
                </c:pt>
                <c:pt idx="1">
                  <c:v>17.355371900826448</c:v>
                </c:pt>
                <c:pt idx="2">
                  <c:v>4.0983606557377046</c:v>
                </c:pt>
                <c:pt idx="3">
                  <c:v>4.0983606557377046</c:v>
                </c:pt>
                <c:pt idx="4">
                  <c:v>4.0983606557377046</c:v>
                </c:pt>
                <c:pt idx="5">
                  <c:v>2.459016393442623</c:v>
                </c:pt>
                <c:pt idx="6">
                  <c:v>0.81967213114754101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DD1-4F79-8437-0A7F2C8F659D}"/>
            </c:ext>
          </c:extLst>
        </c:ser>
        <c:ser>
          <c:idx val="3"/>
          <c:order val="3"/>
          <c:tx>
            <c:strRef>
              <c:f>グラフ計算!$CT$18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グラフ計算!$CP$19:$CP$25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グラフ計算!$CT$19:$CT$25</c:f>
              <c:numCache>
                <c:formatCode>0_ </c:formatCode>
                <c:ptCount val="7"/>
                <c:pt idx="0">
                  <c:v>1.6260162601626018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0.81967213114754101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D1-4F79-8437-0A7F2C8F659D}"/>
            </c:ext>
          </c:extLst>
        </c:ser>
        <c:ser>
          <c:idx val="4"/>
          <c:order val="4"/>
          <c:tx>
            <c:strRef>
              <c:f>グラフ計算!$CU$18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グラフ計算!$CP$19:$CP$25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グラフ計算!$CU$19:$CU$25</c:f>
              <c:numCache>
                <c:formatCode>0_ </c:formatCode>
                <c:ptCount val="7"/>
                <c:pt idx="0">
                  <c:v>9.7560975609756095</c:v>
                </c:pt>
                <c:pt idx="1">
                  <c:v>5.785123966942149</c:v>
                </c:pt>
                <c:pt idx="2">
                  <c:v>0.81967213114754101</c:v>
                </c:pt>
                <c:pt idx="3">
                  <c:v>0.81967213114754101</c:v>
                </c:pt>
                <c:pt idx="4">
                  <c:v>1.639344262295082</c:v>
                </c:pt>
                <c:pt idx="5">
                  <c:v>9.8360655737704921</c:v>
                </c:pt>
                <c:pt idx="6">
                  <c:v>4.0983606557377046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DD1-4F79-8437-0A7F2C8F659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18856400"/>
        <c:axId val="-918861296"/>
      </c:barChart>
      <c:catAx>
        <c:axId val="-918856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61296"/>
        <c:crosses val="autoZero"/>
        <c:auto val="1"/>
        <c:lblAlgn val="ctr"/>
        <c:lblOffset val="100"/>
        <c:noMultiLvlLbl val="0"/>
      </c:catAx>
      <c:valAx>
        <c:axId val="-918861296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5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全校　学級について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グラフ計算!$CQ$26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グラフ計算!$CP$27:$CP$31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グラフ計算!$CQ$27:$CQ$31</c:f>
              <c:numCache>
                <c:formatCode>0_ </c:formatCode>
                <c:ptCount val="5"/>
                <c:pt idx="0">
                  <c:v>60.655737704918032</c:v>
                </c:pt>
                <c:pt idx="1">
                  <c:v>40.16393442622951</c:v>
                </c:pt>
                <c:pt idx="2">
                  <c:v>49.180327868852459</c:v>
                </c:pt>
                <c:pt idx="3">
                  <c:v>73.770491803278688</c:v>
                </c:pt>
                <c:pt idx="4">
                  <c:v>68.032786885245898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8E-4291-95F8-A7F42B5A2B49}"/>
            </c:ext>
          </c:extLst>
        </c:ser>
        <c:ser>
          <c:idx val="1"/>
          <c:order val="1"/>
          <c:tx>
            <c:strRef>
              <c:f>グラフ計算!$CR$26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グラフ計算!$CP$27:$CP$31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グラフ計算!$CR$27:$CR$31</c:f>
              <c:numCache>
                <c:formatCode>0_ </c:formatCode>
                <c:ptCount val="5"/>
                <c:pt idx="0">
                  <c:v>31.967213114754102</c:v>
                </c:pt>
                <c:pt idx="1">
                  <c:v>54.098360655737707</c:v>
                </c:pt>
                <c:pt idx="2">
                  <c:v>43.442622950819668</c:v>
                </c:pt>
                <c:pt idx="3">
                  <c:v>25.409836065573771</c:v>
                </c:pt>
                <c:pt idx="4">
                  <c:v>27.049180327868854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8E-4291-95F8-A7F42B5A2B49}"/>
            </c:ext>
          </c:extLst>
        </c:ser>
        <c:ser>
          <c:idx val="2"/>
          <c:order val="2"/>
          <c:tx>
            <c:strRef>
              <c:f>グラフ計算!$CS$26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グラフ計算!$CP$27:$CP$31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グラフ計算!$CS$27:$CS$31</c:f>
              <c:numCache>
                <c:formatCode>0_ </c:formatCode>
                <c:ptCount val="5"/>
                <c:pt idx="0">
                  <c:v>1.639344262295082</c:v>
                </c:pt>
                <c:pt idx="1">
                  <c:v>3.278688524590164</c:v>
                </c:pt>
                <c:pt idx="2">
                  <c:v>1.639344262295082</c:v>
                </c:pt>
                <c:pt idx="3">
                  <c:v>0.81967213114754101</c:v>
                </c:pt>
                <c:pt idx="4">
                  <c:v>0.81967213114754101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8E-4291-95F8-A7F42B5A2B49}"/>
            </c:ext>
          </c:extLst>
        </c:ser>
        <c:ser>
          <c:idx val="3"/>
          <c:order val="3"/>
          <c:tx>
            <c:strRef>
              <c:f>グラフ計算!$CT$26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グラフ計算!$CP$27:$CP$31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グラフ計算!$CT$27:$CT$31</c:f>
              <c:numCache>
                <c:formatCode>0_ </c:formatCode>
                <c:ptCount val="5"/>
                <c:pt idx="0">
                  <c:v>0.81967213114754101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0.81967213114754101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08E-4291-95F8-A7F42B5A2B49}"/>
            </c:ext>
          </c:extLst>
        </c:ser>
        <c:ser>
          <c:idx val="4"/>
          <c:order val="4"/>
          <c:tx>
            <c:strRef>
              <c:f>グラフ計算!$CU$26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グラフ計算!$CP$27:$CP$31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グラフ計算!$CU$27:$CU$31</c:f>
              <c:numCache>
                <c:formatCode>0_ </c:formatCode>
                <c:ptCount val="5"/>
                <c:pt idx="0">
                  <c:v>4.918032786885246</c:v>
                </c:pt>
                <c:pt idx="1">
                  <c:v>2.459016393442623</c:v>
                </c:pt>
                <c:pt idx="2">
                  <c:v>5.7377049180327866</c:v>
                </c:pt>
                <c:pt idx="3">
                  <c:v>0</c:v>
                </c:pt>
                <c:pt idx="4">
                  <c:v>3.278688524590164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08E-4291-95F8-A7F42B5A2B4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18860752"/>
        <c:axId val="-918860208"/>
      </c:barChart>
      <c:catAx>
        <c:axId val="-918860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60208"/>
        <c:crosses val="autoZero"/>
        <c:auto val="1"/>
        <c:lblAlgn val="ctr"/>
        <c:lblOffset val="100"/>
        <c:noMultiLvlLbl val="0"/>
      </c:catAx>
      <c:valAx>
        <c:axId val="-91886020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1886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１年生　学校について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グラフ計算!$D$18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グラフ計算!$C$19:$C$25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グラフ計算!$D$19:$D$25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01-4924-AB55-DE4DEF871B53}"/>
            </c:ext>
          </c:extLst>
        </c:ser>
        <c:ser>
          <c:idx val="1"/>
          <c:order val="1"/>
          <c:tx>
            <c:strRef>
              <c:f>グラフ計算!$E$18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グラフ計算!$C$19:$C$25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グラフ計算!$E$19:$E$25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01-4924-AB55-DE4DEF871B53}"/>
            </c:ext>
          </c:extLst>
        </c:ser>
        <c:ser>
          <c:idx val="2"/>
          <c:order val="2"/>
          <c:tx>
            <c:strRef>
              <c:f>グラフ計算!$F$18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グラフ計算!$C$19:$C$25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グラフ計算!$F$19:$F$25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01-4924-AB55-DE4DEF871B53}"/>
            </c:ext>
          </c:extLst>
        </c:ser>
        <c:ser>
          <c:idx val="3"/>
          <c:order val="3"/>
          <c:tx>
            <c:strRef>
              <c:f>グラフ計算!$G$18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グラフ計算!$C$19:$C$25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グラフ計算!$G$19:$G$25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401-4924-AB55-DE4DEF871B53}"/>
            </c:ext>
          </c:extLst>
        </c:ser>
        <c:ser>
          <c:idx val="4"/>
          <c:order val="4"/>
          <c:tx>
            <c:strRef>
              <c:f>グラフ計算!$H$18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グラフ計算!$C$19:$C$25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グラフ計算!$H$19:$H$25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401-4924-AB55-DE4DEF871B53}"/>
            </c:ext>
          </c:extLst>
        </c:ser>
        <c:ser>
          <c:idx val="5"/>
          <c:order val="5"/>
          <c:tx>
            <c:strRef>
              <c:f>グラフ計算!$I$18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グラフ計算!$C$19:$C$25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グラフ計算!$I$19:$I$25</c:f>
              <c:numCache>
                <c:formatCode>0_ </c:formatCode>
                <c:ptCount val="7"/>
                <c:pt idx="0">
                  <c:v>25</c:v>
                </c:pt>
                <c:pt idx="1">
                  <c:v>8.3333333333333321</c:v>
                </c:pt>
                <c:pt idx="2">
                  <c:v>56.521739130434781</c:v>
                </c:pt>
                <c:pt idx="3">
                  <c:v>43.478260869565219</c:v>
                </c:pt>
                <c:pt idx="4">
                  <c:v>56.521739130434781</c:v>
                </c:pt>
                <c:pt idx="5">
                  <c:v>56.521739130434781</c:v>
                </c:pt>
                <c:pt idx="6">
                  <c:v>65.217391304347828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401-4924-AB55-DE4DEF871B53}"/>
            </c:ext>
          </c:extLst>
        </c:ser>
        <c:ser>
          <c:idx val="6"/>
          <c:order val="6"/>
          <c:tx>
            <c:strRef>
              <c:f>グラフ計算!$J$18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グラフ計算!$C$19:$C$25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グラフ計算!$J$19:$J$25</c:f>
              <c:numCache>
                <c:formatCode>0_ </c:formatCode>
                <c:ptCount val="7"/>
                <c:pt idx="0">
                  <c:v>45.833333333333329</c:v>
                </c:pt>
                <c:pt idx="1">
                  <c:v>58.333333333333336</c:v>
                </c:pt>
                <c:pt idx="2">
                  <c:v>26.086956521739129</c:v>
                </c:pt>
                <c:pt idx="3">
                  <c:v>52.173913043478258</c:v>
                </c:pt>
                <c:pt idx="4">
                  <c:v>34.782608695652172</c:v>
                </c:pt>
                <c:pt idx="5">
                  <c:v>34.782608695652172</c:v>
                </c:pt>
                <c:pt idx="6">
                  <c:v>30.434782608695656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401-4924-AB55-DE4DEF871B53}"/>
            </c:ext>
          </c:extLst>
        </c:ser>
        <c:ser>
          <c:idx val="7"/>
          <c:order val="7"/>
          <c:tx>
            <c:strRef>
              <c:f>グラフ計算!$K$18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グラフ計算!$C$19:$C$25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グラフ計算!$K$19:$K$25</c:f>
              <c:numCache>
                <c:formatCode>0_ </c:formatCode>
                <c:ptCount val="7"/>
                <c:pt idx="0">
                  <c:v>16.666666666666664</c:v>
                </c:pt>
                <c:pt idx="1">
                  <c:v>29.166666666666668</c:v>
                </c:pt>
                <c:pt idx="2">
                  <c:v>17.391304347826086</c:v>
                </c:pt>
                <c:pt idx="3">
                  <c:v>4.3478260869565215</c:v>
                </c:pt>
                <c:pt idx="4">
                  <c:v>8.695652173913043</c:v>
                </c:pt>
                <c:pt idx="5">
                  <c:v>4.3478260869565215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401-4924-AB55-DE4DEF871B53}"/>
            </c:ext>
          </c:extLst>
        </c:ser>
        <c:ser>
          <c:idx val="8"/>
          <c:order val="8"/>
          <c:tx>
            <c:strRef>
              <c:f>グラフ計算!$L$18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グラフ計算!$C$19:$C$25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グラフ計算!$L$19:$L$25</c:f>
              <c:numCache>
                <c:formatCode>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401-4924-AB55-DE4DEF871B53}"/>
            </c:ext>
          </c:extLst>
        </c:ser>
        <c:ser>
          <c:idx val="9"/>
          <c:order val="9"/>
          <c:tx>
            <c:strRef>
              <c:f>グラフ計算!$M$18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グラフ計算!$C$19:$C$25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グラフ計算!$M$19:$M$25</c:f>
              <c:numCache>
                <c:formatCode>0_ </c:formatCode>
                <c:ptCount val="7"/>
                <c:pt idx="0">
                  <c:v>12.5</c:v>
                </c:pt>
                <c:pt idx="1">
                  <c:v>4.1666666666666661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4.3478260869565215</c:v>
                </c:pt>
                <c:pt idx="6">
                  <c:v>4.3478260869565215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401-4924-AB55-DE4DEF871B5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180211472"/>
        <c:axId val="-1180210928"/>
      </c:barChart>
      <c:catAx>
        <c:axId val="-1180211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80210928"/>
        <c:crosses val="autoZero"/>
        <c:auto val="1"/>
        <c:lblAlgn val="ctr"/>
        <c:lblOffset val="100"/>
        <c:noMultiLvlLbl val="0"/>
      </c:catAx>
      <c:valAx>
        <c:axId val="-118021092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8021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１年生　学級について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グラフ計算!$D$26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グラフ計算!$C$27:$C$31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グラフ計算!$D$27:$D$31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BF-4B51-A09A-71DE69A04F2C}"/>
            </c:ext>
          </c:extLst>
        </c:ser>
        <c:ser>
          <c:idx val="1"/>
          <c:order val="1"/>
          <c:tx>
            <c:strRef>
              <c:f>グラフ計算!$E$26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グラフ計算!$C$27:$C$31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グラフ計算!$E$27:$E$31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BF-4B51-A09A-71DE69A04F2C}"/>
            </c:ext>
          </c:extLst>
        </c:ser>
        <c:ser>
          <c:idx val="2"/>
          <c:order val="2"/>
          <c:tx>
            <c:strRef>
              <c:f>グラフ計算!$F$26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グラフ計算!$C$27:$C$31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グラフ計算!$F$27:$F$31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BF-4B51-A09A-71DE69A04F2C}"/>
            </c:ext>
          </c:extLst>
        </c:ser>
        <c:ser>
          <c:idx val="3"/>
          <c:order val="3"/>
          <c:tx>
            <c:strRef>
              <c:f>グラフ計算!$G$26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グラフ計算!$C$27:$C$31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グラフ計算!$G$27:$G$31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BF-4B51-A09A-71DE69A04F2C}"/>
            </c:ext>
          </c:extLst>
        </c:ser>
        <c:ser>
          <c:idx val="4"/>
          <c:order val="4"/>
          <c:tx>
            <c:strRef>
              <c:f>グラフ計算!$H$26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グラフ計算!$C$27:$C$31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グラフ計算!$H$27:$H$31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0BF-4B51-A09A-71DE69A04F2C}"/>
            </c:ext>
          </c:extLst>
        </c:ser>
        <c:ser>
          <c:idx val="5"/>
          <c:order val="5"/>
          <c:tx>
            <c:strRef>
              <c:f>グラフ計算!$I$26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グラフ計算!$C$27:$C$31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グラフ計算!$I$27:$I$31</c:f>
              <c:numCache>
                <c:formatCode>0_ </c:formatCode>
                <c:ptCount val="5"/>
                <c:pt idx="0">
                  <c:v>65.217391304347828</c:v>
                </c:pt>
                <c:pt idx="1">
                  <c:v>43.478260869565219</c:v>
                </c:pt>
                <c:pt idx="2">
                  <c:v>56.521739130434781</c:v>
                </c:pt>
                <c:pt idx="3">
                  <c:v>82.608695652173907</c:v>
                </c:pt>
                <c:pt idx="4">
                  <c:v>82.608695652173907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0BF-4B51-A09A-71DE69A04F2C}"/>
            </c:ext>
          </c:extLst>
        </c:ser>
        <c:ser>
          <c:idx val="6"/>
          <c:order val="6"/>
          <c:tx>
            <c:strRef>
              <c:f>グラフ計算!$J$26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グラフ計算!$C$27:$C$31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グラフ計算!$J$27:$J$31</c:f>
              <c:numCache>
                <c:formatCode>0_ </c:formatCode>
                <c:ptCount val="5"/>
                <c:pt idx="0">
                  <c:v>34.782608695652172</c:v>
                </c:pt>
                <c:pt idx="1">
                  <c:v>56.521739130434781</c:v>
                </c:pt>
                <c:pt idx="2">
                  <c:v>39.130434782608695</c:v>
                </c:pt>
                <c:pt idx="3">
                  <c:v>13.043478260869565</c:v>
                </c:pt>
                <c:pt idx="4">
                  <c:v>13.043478260869565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BF-4B51-A09A-71DE69A04F2C}"/>
            </c:ext>
          </c:extLst>
        </c:ser>
        <c:ser>
          <c:idx val="7"/>
          <c:order val="7"/>
          <c:tx>
            <c:strRef>
              <c:f>グラフ計算!$K$26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グラフ計算!$C$27:$C$31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グラフ計算!$K$27:$K$31</c:f>
              <c:numCache>
                <c:formatCode>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4.3478260869565215</c:v>
                </c:pt>
                <c:pt idx="4">
                  <c:v>4.3478260869565215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0BF-4B51-A09A-71DE69A04F2C}"/>
            </c:ext>
          </c:extLst>
        </c:ser>
        <c:ser>
          <c:idx val="8"/>
          <c:order val="8"/>
          <c:tx>
            <c:strRef>
              <c:f>グラフ計算!$L$26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グラフ計算!$C$27:$C$31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グラフ計算!$L$27:$L$31</c:f>
              <c:numCache>
                <c:formatCode>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0BF-4B51-A09A-71DE69A04F2C}"/>
            </c:ext>
          </c:extLst>
        </c:ser>
        <c:ser>
          <c:idx val="9"/>
          <c:order val="9"/>
          <c:tx>
            <c:strRef>
              <c:f>グラフ計算!$M$26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グラフ計算!$C$27:$C$31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グラフ計算!$M$27:$M$31</c:f>
              <c:numCache>
                <c:formatCode>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4.3478260869565215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0BF-4B51-A09A-71DE69A04F2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209187360"/>
        <c:axId val="-922665056"/>
      </c:barChart>
      <c:catAx>
        <c:axId val="-1209187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5056"/>
        <c:crosses val="autoZero"/>
        <c:auto val="1"/>
        <c:lblAlgn val="ctr"/>
        <c:lblOffset val="100"/>
        <c:noMultiLvlLbl val="0"/>
      </c:catAx>
      <c:valAx>
        <c:axId val="-922665056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20918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２年生　あなたのお子さんのようす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グラフ計算!$Q$2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グラフ計算!$P$3:$P$10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グラフ計算!$Q$3:$Q$10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7F-470A-8391-598D9AEEBE7E}"/>
            </c:ext>
          </c:extLst>
        </c:ser>
        <c:ser>
          <c:idx val="1"/>
          <c:order val="1"/>
          <c:tx>
            <c:strRef>
              <c:f>グラフ計算!$R$2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グラフ計算!$P$3:$P$10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グラフ計算!$R$3:$R$10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7F-470A-8391-598D9AEEBE7E}"/>
            </c:ext>
          </c:extLst>
        </c:ser>
        <c:ser>
          <c:idx val="2"/>
          <c:order val="2"/>
          <c:tx>
            <c:strRef>
              <c:f>グラフ計算!$S$2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グラフ計算!$P$3:$P$10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グラフ計算!$S$3:$S$10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7F-470A-8391-598D9AEEBE7E}"/>
            </c:ext>
          </c:extLst>
        </c:ser>
        <c:ser>
          <c:idx val="3"/>
          <c:order val="3"/>
          <c:tx>
            <c:strRef>
              <c:f>グラフ計算!$T$2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グラフ計算!$P$3:$P$10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グラフ計算!$T$3:$T$10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7F-470A-8391-598D9AEEBE7E}"/>
            </c:ext>
          </c:extLst>
        </c:ser>
        <c:ser>
          <c:idx val="4"/>
          <c:order val="4"/>
          <c:tx>
            <c:strRef>
              <c:f>グラフ計算!$U$2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グラフ計算!$P$3:$P$10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グラフ計算!$U$3:$U$10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7F-470A-8391-598D9AEEBE7E}"/>
            </c:ext>
          </c:extLst>
        </c:ser>
        <c:ser>
          <c:idx val="5"/>
          <c:order val="5"/>
          <c:tx>
            <c:strRef>
              <c:f>グラフ計算!$V$2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グラフ計算!$P$3:$P$10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グラフ計算!$V$3:$V$10</c:f>
              <c:numCache>
                <c:formatCode>0_ </c:formatCode>
                <c:ptCount val="8"/>
                <c:pt idx="0">
                  <c:v>55.555555555555557</c:v>
                </c:pt>
                <c:pt idx="1">
                  <c:v>61.111111111111114</c:v>
                </c:pt>
                <c:pt idx="2">
                  <c:v>0</c:v>
                </c:pt>
                <c:pt idx="3">
                  <c:v>0</c:v>
                </c:pt>
                <c:pt idx="4">
                  <c:v>61.111111111111114</c:v>
                </c:pt>
                <c:pt idx="5">
                  <c:v>33.333333333333329</c:v>
                </c:pt>
                <c:pt idx="6">
                  <c:v>50</c:v>
                </c:pt>
                <c:pt idx="7">
                  <c:v>22.222222222222221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87F-470A-8391-598D9AEEBE7E}"/>
            </c:ext>
          </c:extLst>
        </c:ser>
        <c:ser>
          <c:idx val="6"/>
          <c:order val="6"/>
          <c:tx>
            <c:strRef>
              <c:f>グラフ計算!$W$2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グラフ計算!$P$3:$P$10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グラフ計算!$W$3:$W$10</c:f>
              <c:numCache>
                <c:formatCode>0_ </c:formatCode>
                <c:ptCount val="8"/>
                <c:pt idx="0">
                  <c:v>27.777777777777779</c:v>
                </c:pt>
                <c:pt idx="1">
                  <c:v>33.333333333333329</c:v>
                </c:pt>
                <c:pt idx="2">
                  <c:v>0</c:v>
                </c:pt>
                <c:pt idx="3">
                  <c:v>0</c:v>
                </c:pt>
                <c:pt idx="4">
                  <c:v>27.777777777777779</c:v>
                </c:pt>
                <c:pt idx="5">
                  <c:v>55.555555555555557</c:v>
                </c:pt>
                <c:pt idx="6">
                  <c:v>38.888888888888893</c:v>
                </c:pt>
                <c:pt idx="7">
                  <c:v>77.777777777777786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87F-470A-8391-598D9AEEBE7E}"/>
            </c:ext>
          </c:extLst>
        </c:ser>
        <c:ser>
          <c:idx val="7"/>
          <c:order val="7"/>
          <c:tx>
            <c:strRef>
              <c:f>グラフ計算!$X$2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グラフ計算!$P$3:$P$10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グラフ計算!$X$3:$X$10</c:f>
              <c:numCache>
                <c:formatCode>0_ </c:formatCode>
                <c:ptCount val="8"/>
                <c:pt idx="0">
                  <c:v>16.666666666666664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11.111111111111111</c:v>
                </c:pt>
                <c:pt idx="5">
                  <c:v>5.5555555555555554</c:v>
                </c:pt>
                <c:pt idx="6">
                  <c:v>11.111111111111111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87F-470A-8391-598D9AEEBE7E}"/>
            </c:ext>
          </c:extLst>
        </c:ser>
        <c:ser>
          <c:idx val="8"/>
          <c:order val="8"/>
          <c:tx>
            <c:strRef>
              <c:f>グラフ計算!$Y$2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グラフ計算!$P$3:$P$10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グラフ計算!$Y$3:$Y$10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87F-470A-8391-598D9AEEBE7E}"/>
            </c:ext>
          </c:extLst>
        </c:ser>
        <c:ser>
          <c:idx val="9"/>
          <c:order val="9"/>
          <c:tx>
            <c:strRef>
              <c:f>グラフ計算!$Z$2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グラフ計算!$P$3:$P$10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グラフ計算!$Z$3:$Z$10</c:f>
              <c:numCache>
                <c:formatCode>0_ </c:formatCode>
                <c:ptCount val="8"/>
                <c:pt idx="0">
                  <c:v>0</c:v>
                </c:pt>
                <c:pt idx="1">
                  <c:v>5.5555555555555554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5.5555555555555554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87F-470A-8391-598D9AEEBE7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22659616"/>
        <c:axId val="-922658528"/>
      </c:barChart>
      <c:catAx>
        <c:axId val="-9226596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58528"/>
        <c:crosses val="autoZero"/>
        <c:auto val="1"/>
        <c:lblAlgn val="ctr"/>
        <c:lblOffset val="100"/>
        <c:noMultiLvlLbl val="0"/>
      </c:catAx>
      <c:valAx>
        <c:axId val="-92265852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5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２年生　本校の児童全体のようす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グラフ計算!$P$12:$P$17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グラフ計算!$Q$12:$Q$17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C1-4C41-A827-6EC00C0B293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グラフ計算!$P$12:$P$17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グラフ計算!$R$12:$R$17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C1-4C41-A827-6EC00C0B293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グラフ計算!$P$12:$P$17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グラフ計算!$S$12:$S$17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C1-4C41-A827-6EC00C0B293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グラフ計算!$P$12:$P$17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グラフ計算!$T$12:$T$17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6C1-4C41-A827-6EC00C0B293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グラフ計算!$P$12:$P$17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グラフ計算!$U$12:$U$17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6C1-4C41-A827-6EC00C0B2931}"/>
            </c:ext>
          </c:extLst>
        </c:ser>
        <c:ser>
          <c:idx val="5"/>
          <c:order val="5"/>
          <c:tx>
            <c:v>あてはまる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グラフ計算!$P$12:$P$17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グラフ計算!$V$12:$V$17</c:f>
              <c:numCache>
                <c:formatCode>0_ </c:formatCode>
                <c:ptCount val="6"/>
                <c:pt idx="0">
                  <c:v>16.666666666666664</c:v>
                </c:pt>
                <c:pt idx="1">
                  <c:v>44.444444444444443</c:v>
                </c:pt>
                <c:pt idx="2">
                  <c:v>22.222222222222221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27.777777777777779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6C1-4C41-A827-6EC00C0B2931}"/>
            </c:ext>
          </c:extLst>
        </c:ser>
        <c:ser>
          <c:idx val="6"/>
          <c:order val="6"/>
          <c:tx>
            <c:v>おおむね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グラフ計算!$P$12:$P$17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グラフ計算!$W$12:$W$17</c:f>
              <c:numCache>
                <c:formatCode>0_ </c:formatCode>
                <c:ptCount val="6"/>
                <c:pt idx="0">
                  <c:v>66.666666666666657</c:v>
                </c:pt>
                <c:pt idx="1">
                  <c:v>50</c:v>
                </c:pt>
                <c:pt idx="2">
                  <c:v>61.111111111111114</c:v>
                </c:pt>
                <c:pt idx="3">
                  <c:v>55.555555555555557</c:v>
                </c:pt>
                <c:pt idx="4">
                  <c:v>55.555555555555557</c:v>
                </c:pt>
                <c:pt idx="5">
                  <c:v>61.111111111111114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6C1-4C41-A827-6EC00C0B2931}"/>
            </c:ext>
          </c:extLst>
        </c:ser>
        <c:ser>
          <c:idx val="7"/>
          <c:order val="7"/>
          <c:tx>
            <c:v>あまり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グラフ計算!$P$12:$P$17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グラフ計算!$X$12:$X$17</c:f>
              <c:numCache>
                <c:formatCode>0_ </c:formatCode>
                <c:ptCount val="6"/>
                <c:pt idx="0">
                  <c:v>16.666666666666664</c:v>
                </c:pt>
                <c:pt idx="1">
                  <c:v>5.5555555555555554</c:v>
                </c:pt>
                <c:pt idx="2">
                  <c:v>11.111111111111111</c:v>
                </c:pt>
                <c:pt idx="3">
                  <c:v>11.111111111111111</c:v>
                </c:pt>
                <c:pt idx="4">
                  <c:v>11.111111111111111</c:v>
                </c:pt>
                <c:pt idx="5">
                  <c:v>5.5555555555555554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6C1-4C41-A827-6EC00C0B2931}"/>
            </c:ext>
          </c:extLst>
        </c:ser>
        <c:ser>
          <c:idx val="8"/>
          <c:order val="8"/>
          <c:tx>
            <c:v>あてはまらない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グラフ計算!$P$12:$P$17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グラフ計算!$Y$12:$Y$17</c:f>
              <c:numCache>
                <c:formatCode>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5.5555555555555554</c:v>
                </c:pt>
                <c:pt idx="3">
                  <c:v>5.5555555555555554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6C1-4C41-A827-6EC00C0B2931}"/>
            </c:ext>
          </c:extLst>
        </c:ser>
        <c:ser>
          <c:idx val="9"/>
          <c:order val="9"/>
          <c:tx>
            <c:v>わからない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グラフ計算!$P$12:$P$17</c:f>
              <c:strCache>
                <c:ptCount val="6"/>
                <c:pt idx="0">
                  <c:v>よくあいさつをする</c:v>
                </c:pt>
                <c:pt idx="1">
                  <c:v>脱いだ靴をそろえる</c:v>
                </c:pt>
                <c:pt idx="2">
                  <c:v>安全な登下校をしている</c:v>
                </c:pt>
                <c:pt idx="3">
                  <c:v>友達と仲良く、楽しい生活をしている</c:v>
                </c:pt>
                <c:pt idx="4">
                  <c:v>授業中、進んで発表している</c:v>
                </c:pt>
                <c:pt idx="5">
                  <c:v>ていねいなことばで、自分の考えをみんなに伝えている
（場に応じた「はい」という返事、「です、ます」をつけるなど）</c:v>
                </c:pt>
              </c:strCache>
            </c:strRef>
          </c:cat>
          <c:val>
            <c:numRef>
              <c:f>グラフ計算!$Z$12:$Z$17</c:f>
              <c:numCache>
                <c:formatCode>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5.5555555555555554</c:v>
                </c:pt>
                <c:pt idx="4">
                  <c:v>11.111111111111111</c:v>
                </c:pt>
                <c:pt idx="5">
                  <c:v>5.5555555555555554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6C1-4C41-A827-6EC00C0B29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22655264"/>
        <c:axId val="-922662336"/>
      </c:barChart>
      <c:catAx>
        <c:axId val="-922655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2336"/>
        <c:crosses val="autoZero"/>
        <c:auto val="1"/>
        <c:lblAlgn val="ctr"/>
        <c:lblOffset val="100"/>
        <c:noMultiLvlLbl val="0"/>
      </c:catAx>
      <c:valAx>
        <c:axId val="-922662336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5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２年生　学校について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グラフ計算!$Q$18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グラフ計算!$P$19:$P$25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グラフ計算!$Q$19:$Q$25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4E-4BCE-94E1-2A54151B5F63}"/>
            </c:ext>
          </c:extLst>
        </c:ser>
        <c:ser>
          <c:idx val="1"/>
          <c:order val="1"/>
          <c:tx>
            <c:strRef>
              <c:f>グラフ計算!$R$18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グラフ計算!$P$19:$P$25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グラフ計算!$R$19:$R$25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4E-4BCE-94E1-2A54151B5F63}"/>
            </c:ext>
          </c:extLst>
        </c:ser>
        <c:ser>
          <c:idx val="2"/>
          <c:order val="2"/>
          <c:tx>
            <c:strRef>
              <c:f>グラフ計算!$S$18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グラフ計算!$P$19:$P$25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グラフ計算!$S$19:$S$25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4E-4BCE-94E1-2A54151B5F63}"/>
            </c:ext>
          </c:extLst>
        </c:ser>
        <c:ser>
          <c:idx val="3"/>
          <c:order val="3"/>
          <c:tx>
            <c:strRef>
              <c:f>グラフ計算!$T$18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グラフ計算!$P$19:$P$25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グラフ計算!$T$19:$T$25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14E-4BCE-94E1-2A54151B5F63}"/>
            </c:ext>
          </c:extLst>
        </c:ser>
        <c:ser>
          <c:idx val="4"/>
          <c:order val="4"/>
          <c:tx>
            <c:strRef>
              <c:f>グラフ計算!$U$18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グラフ計算!$P$19:$P$25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グラフ計算!$U$19:$U$25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14E-4BCE-94E1-2A54151B5F63}"/>
            </c:ext>
          </c:extLst>
        </c:ser>
        <c:ser>
          <c:idx val="5"/>
          <c:order val="5"/>
          <c:tx>
            <c:strRef>
              <c:f>グラフ計算!$V$18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グラフ計算!$P$19:$P$25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グラフ計算!$V$19:$V$25</c:f>
              <c:numCache>
                <c:formatCode>0_ </c:formatCode>
                <c:ptCount val="7"/>
                <c:pt idx="0">
                  <c:v>27.777777777777779</c:v>
                </c:pt>
                <c:pt idx="1">
                  <c:v>11.111111111111111</c:v>
                </c:pt>
                <c:pt idx="2">
                  <c:v>72.222222222222214</c:v>
                </c:pt>
                <c:pt idx="3">
                  <c:v>27.777777777777779</c:v>
                </c:pt>
                <c:pt idx="4">
                  <c:v>66.666666666666657</c:v>
                </c:pt>
                <c:pt idx="5">
                  <c:v>50</c:v>
                </c:pt>
                <c:pt idx="6">
                  <c:v>72.222222222222214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14E-4BCE-94E1-2A54151B5F63}"/>
            </c:ext>
          </c:extLst>
        </c:ser>
        <c:ser>
          <c:idx val="6"/>
          <c:order val="6"/>
          <c:tx>
            <c:strRef>
              <c:f>グラフ計算!$W$18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グラフ計算!$P$19:$P$25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グラフ計算!$W$19:$W$25</c:f>
              <c:numCache>
                <c:formatCode>0_ </c:formatCode>
                <c:ptCount val="7"/>
                <c:pt idx="0">
                  <c:v>50</c:v>
                </c:pt>
                <c:pt idx="1">
                  <c:v>72.222222222222214</c:v>
                </c:pt>
                <c:pt idx="2">
                  <c:v>27.777777777777779</c:v>
                </c:pt>
                <c:pt idx="3">
                  <c:v>66.666666666666657</c:v>
                </c:pt>
                <c:pt idx="4">
                  <c:v>27.777777777777779</c:v>
                </c:pt>
                <c:pt idx="5">
                  <c:v>33.333333333333329</c:v>
                </c:pt>
                <c:pt idx="6">
                  <c:v>22.222222222222221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14E-4BCE-94E1-2A54151B5F63}"/>
            </c:ext>
          </c:extLst>
        </c:ser>
        <c:ser>
          <c:idx val="7"/>
          <c:order val="7"/>
          <c:tx>
            <c:strRef>
              <c:f>グラフ計算!$X$18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グラフ計算!$P$19:$P$25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グラフ計算!$X$19:$X$25</c:f>
              <c:numCache>
                <c:formatCode>0_ </c:formatCode>
                <c:ptCount val="7"/>
                <c:pt idx="0">
                  <c:v>11.111111111111111</c:v>
                </c:pt>
                <c:pt idx="1">
                  <c:v>5.5555555555555554</c:v>
                </c:pt>
                <c:pt idx="2">
                  <c:v>0</c:v>
                </c:pt>
                <c:pt idx="3">
                  <c:v>0</c:v>
                </c:pt>
                <c:pt idx="4">
                  <c:v>5.5555555555555554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14E-4BCE-94E1-2A54151B5F63}"/>
            </c:ext>
          </c:extLst>
        </c:ser>
        <c:ser>
          <c:idx val="8"/>
          <c:order val="8"/>
          <c:tx>
            <c:strRef>
              <c:f>グラフ計算!$Y$18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グラフ計算!$P$19:$P$25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グラフ計算!$Y$19:$Y$25</c:f>
              <c:numCache>
                <c:formatCode>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14E-4BCE-94E1-2A54151B5F63}"/>
            </c:ext>
          </c:extLst>
        </c:ser>
        <c:ser>
          <c:idx val="9"/>
          <c:order val="9"/>
          <c:tx>
            <c:strRef>
              <c:f>グラフ計算!$Z$18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グラフ計算!$P$19:$P$25</c:f>
              <c:strCache>
                <c:ptCount val="7"/>
                <c:pt idx="0">
                  <c:v>学校の教育目標、教育方針、教育内容、学校行事や教育活動
などについて、ホームページやたより等で伝えている</c:v>
                </c:pt>
                <c:pt idx="1">
                  <c:v>基礎学力の向上、規律ある態度の育成、健康・体力の
向上など、積極的に取り組んでいる</c:v>
                </c:pt>
                <c:pt idx="2">
                  <c:v>保護者からの連絡や相談について適切に応じている</c:v>
                </c:pt>
                <c:pt idx="3">
                  <c:v>いじめの兆候を見逃すことなく、いじめの早期発見・早期解決に努めている</c:v>
                </c:pt>
                <c:pt idx="4">
                  <c:v>安全で美しい環境、落ち着いた環境づくりに努めている</c:v>
                </c:pt>
                <c:pt idx="5">
                  <c:v>教職員が協力し合って児童の指導にあたっている</c:v>
                </c:pt>
                <c:pt idx="6">
                  <c:v>保護者・地域の願いに応じた教育を進めている</c:v>
                </c:pt>
              </c:strCache>
            </c:strRef>
          </c:cat>
          <c:val>
            <c:numRef>
              <c:f>グラフ計算!$Z$19:$Z$25</c:f>
              <c:numCache>
                <c:formatCode>0_ </c:formatCode>
                <c:ptCount val="7"/>
                <c:pt idx="0">
                  <c:v>11.111111111111111</c:v>
                </c:pt>
                <c:pt idx="1">
                  <c:v>11.111111111111111</c:v>
                </c:pt>
                <c:pt idx="2">
                  <c:v>0</c:v>
                </c:pt>
                <c:pt idx="3">
                  <c:v>5.5555555555555554</c:v>
                </c:pt>
                <c:pt idx="4">
                  <c:v>0</c:v>
                </c:pt>
                <c:pt idx="5">
                  <c:v>16.666666666666664</c:v>
                </c:pt>
                <c:pt idx="6">
                  <c:v>5.5555555555555554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14E-4BCE-94E1-2A54151B5F6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22657984"/>
        <c:axId val="-922661792"/>
      </c:barChart>
      <c:catAx>
        <c:axId val="-922657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1792"/>
        <c:crosses val="autoZero"/>
        <c:auto val="1"/>
        <c:lblAlgn val="ctr"/>
        <c:lblOffset val="100"/>
        <c:noMultiLvlLbl val="0"/>
      </c:catAx>
      <c:valAx>
        <c:axId val="-922661792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5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２年生　学校について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グラフ計算!$V$26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グラフ計算!$P$27:$U$31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グラフ計算!$V$27:$V$31</c:f>
              <c:numCache>
                <c:formatCode>0_ </c:formatCode>
                <c:ptCount val="5"/>
                <c:pt idx="0">
                  <c:v>66.666666666666657</c:v>
                </c:pt>
                <c:pt idx="1">
                  <c:v>33.333333333333329</c:v>
                </c:pt>
                <c:pt idx="2">
                  <c:v>50</c:v>
                </c:pt>
                <c:pt idx="3">
                  <c:v>83.333333333333343</c:v>
                </c:pt>
                <c:pt idx="4">
                  <c:v>72.222222222222214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A6-483D-8DF4-183C5156D506}"/>
            </c:ext>
          </c:extLst>
        </c:ser>
        <c:ser>
          <c:idx val="1"/>
          <c:order val="1"/>
          <c:tx>
            <c:strRef>
              <c:f>グラフ計算!$W$26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グラフ計算!$P$27:$U$31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グラフ計算!$W$27:$W$31</c:f>
              <c:numCache>
                <c:formatCode>0_ </c:formatCode>
                <c:ptCount val="5"/>
                <c:pt idx="0">
                  <c:v>27.777777777777779</c:v>
                </c:pt>
                <c:pt idx="1">
                  <c:v>61.111111111111114</c:v>
                </c:pt>
                <c:pt idx="2">
                  <c:v>44.444444444444443</c:v>
                </c:pt>
                <c:pt idx="3">
                  <c:v>16.666666666666664</c:v>
                </c:pt>
                <c:pt idx="4">
                  <c:v>22.222222222222221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A6-483D-8DF4-183C5156D506}"/>
            </c:ext>
          </c:extLst>
        </c:ser>
        <c:ser>
          <c:idx val="2"/>
          <c:order val="2"/>
          <c:tx>
            <c:strRef>
              <c:f>グラフ計算!$X$26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グラフ計算!$P$27:$U$31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グラフ計算!$X$27:$X$31</c:f>
              <c:numCache>
                <c:formatCode>0_ </c:formatCode>
                <c:ptCount val="5"/>
                <c:pt idx="0">
                  <c:v>0</c:v>
                </c:pt>
                <c:pt idx="1">
                  <c:v>5.5555555555555554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A6-483D-8DF4-183C5156D506}"/>
            </c:ext>
          </c:extLst>
        </c:ser>
        <c:ser>
          <c:idx val="3"/>
          <c:order val="3"/>
          <c:tx>
            <c:strRef>
              <c:f>グラフ計算!$Y$26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グラフ計算!$P$27:$U$31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グラフ計算!$Y$27:$Y$31</c:f>
              <c:numCache>
                <c:formatCode>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7A6-483D-8DF4-183C5156D506}"/>
            </c:ext>
          </c:extLst>
        </c:ser>
        <c:ser>
          <c:idx val="4"/>
          <c:order val="4"/>
          <c:tx>
            <c:strRef>
              <c:f>グラフ計算!$Z$26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グラフ計算!$P$27:$U$31</c:f>
              <c:strCache>
                <c:ptCount val="5"/>
                <c:pt idx="0">
                  <c:v>学級の行事や学習活動について、たより等で伝えている</c:v>
                </c:pt>
                <c:pt idx="1">
                  <c:v>教え方を工夫し、分かりやすい授業をしている</c:v>
                </c:pt>
                <c:pt idx="2">
                  <c:v>人権を尊重し、子どものことをよく理解し配慮している</c:v>
                </c:pt>
                <c:pt idx="3">
                  <c:v>子どもの間違った行動に対してしっかり指導している</c:v>
                </c:pt>
                <c:pt idx="4">
                  <c:v>家庭への連絡や相談に適切な対応をしている</c:v>
                </c:pt>
              </c:strCache>
            </c:strRef>
          </c:cat>
          <c:val>
            <c:numRef>
              <c:f>グラフ計算!$Z$27:$Z$31</c:f>
              <c:numCache>
                <c:formatCode>0_ </c:formatCode>
                <c:ptCount val="5"/>
                <c:pt idx="0">
                  <c:v>5.5555555555555554</c:v>
                </c:pt>
                <c:pt idx="1">
                  <c:v>0</c:v>
                </c:pt>
                <c:pt idx="2">
                  <c:v>5.5555555555555554</c:v>
                </c:pt>
                <c:pt idx="3">
                  <c:v>0</c:v>
                </c:pt>
                <c:pt idx="4">
                  <c:v>5.5555555555555554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7A6-483D-8DF4-183C5156D50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22668320"/>
        <c:axId val="-922660160"/>
      </c:barChart>
      <c:catAx>
        <c:axId val="-922668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0160"/>
        <c:crosses val="autoZero"/>
        <c:auto val="1"/>
        <c:lblAlgn val="ctr"/>
        <c:lblOffset val="100"/>
        <c:noMultiLvlLbl val="0"/>
      </c:catAx>
      <c:valAx>
        <c:axId val="-922660160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6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３年生　あなたのお子さんのようす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グラフ計算!$AD$2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グラフ計算!$AC$3:$AC$10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グラフ計算!$AD$3:$AD$10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00-4E36-BDED-3207E9A0F9E9}"/>
            </c:ext>
          </c:extLst>
        </c:ser>
        <c:ser>
          <c:idx val="1"/>
          <c:order val="1"/>
          <c:tx>
            <c:strRef>
              <c:f>グラフ計算!$AE$2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グラフ計算!$AC$3:$AC$10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グラフ計算!$AE$3:$AE$10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00-4E36-BDED-3207E9A0F9E9}"/>
            </c:ext>
          </c:extLst>
        </c:ser>
        <c:ser>
          <c:idx val="2"/>
          <c:order val="2"/>
          <c:tx>
            <c:strRef>
              <c:f>グラフ計算!$AF$2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グラフ計算!$AC$3:$AC$10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グラフ計算!$AF$3:$AF$10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000-4E36-BDED-3207E9A0F9E9}"/>
            </c:ext>
          </c:extLst>
        </c:ser>
        <c:ser>
          <c:idx val="3"/>
          <c:order val="3"/>
          <c:tx>
            <c:strRef>
              <c:f>グラフ計算!$AG$2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グラフ計算!$AC$3:$AC$10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グラフ計算!$AG$3:$AG$10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000-4E36-BDED-3207E9A0F9E9}"/>
            </c:ext>
          </c:extLst>
        </c:ser>
        <c:ser>
          <c:idx val="4"/>
          <c:order val="4"/>
          <c:tx>
            <c:strRef>
              <c:f>グラフ計算!$AH$2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グラフ計算!$AC$3:$AC$10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グラフ計算!$AH$3:$AH$10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000-4E36-BDED-3207E9A0F9E9}"/>
            </c:ext>
          </c:extLst>
        </c:ser>
        <c:ser>
          <c:idx val="5"/>
          <c:order val="5"/>
          <c:tx>
            <c:strRef>
              <c:f>グラフ計算!$AI$2</c:f>
              <c:strCache>
                <c:ptCount val="1"/>
                <c:pt idx="0">
                  <c:v>あてはまる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グラフ計算!$AC$3:$AC$10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グラフ計算!$AI$3:$AI$10</c:f>
              <c:numCache>
                <c:formatCode>0_ </c:formatCode>
                <c:ptCount val="8"/>
                <c:pt idx="0">
                  <c:v>76.470588235294116</c:v>
                </c:pt>
                <c:pt idx="1">
                  <c:v>82.35294117647058</c:v>
                </c:pt>
                <c:pt idx="2">
                  <c:v>58.82352941176471</c:v>
                </c:pt>
                <c:pt idx="3">
                  <c:v>0</c:v>
                </c:pt>
                <c:pt idx="4">
                  <c:v>23.52941176470588</c:v>
                </c:pt>
                <c:pt idx="5">
                  <c:v>35.294117647058826</c:v>
                </c:pt>
                <c:pt idx="6">
                  <c:v>52.941176470588239</c:v>
                </c:pt>
                <c:pt idx="7">
                  <c:v>58.82352941176471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000-4E36-BDED-3207E9A0F9E9}"/>
            </c:ext>
          </c:extLst>
        </c:ser>
        <c:ser>
          <c:idx val="6"/>
          <c:order val="6"/>
          <c:tx>
            <c:strRef>
              <c:f>グラフ計算!$AJ$2</c:f>
              <c:strCache>
                <c:ptCount val="1"/>
                <c:pt idx="0">
                  <c:v>おおむね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グラフ計算!$AC$3:$AC$10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グラフ計算!$AJ$3:$AJ$10</c:f>
              <c:numCache>
                <c:formatCode>0_ </c:formatCode>
                <c:ptCount val="8"/>
                <c:pt idx="0">
                  <c:v>23.52941176470588</c:v>
                </c:pt>
                <c:pt idx="1">
                  <c:v>17.647058823529413</c:v>
                </c:pt>
                <c:pt idx="2">
                  <c:v>35.294117647058826</c:v>
                </c:pt>
                <c:pt idx="3">
                  <c:v>0</c:v>
                </c:pt>
                <c:pt idx="4">
                  <c:v>70.588235294117652</c:v>
                </c:pt>
                <c:pt idx="5">
                  <c:v>64.705882352941174</c:v>
                </c:pt>
                <c:pt idx="6">
                  <c:v>41.17647058823529</c:v>
                </c:pt>
                <c:pt idx="7">
                  <c:v>41.17647058823529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000-4E36-BDED-3207E9A0F9E9}"/>
            </c:ext>
          </c:extLst>
        </c:ser>
        <c:ser>
          <c:idx val="7"/>
          <c:order val="7"/>
          <c:tx>
            <c:strRef>
              <c:f>グラフ計算!$AK$2</c:f>
              <c:strCache>
                <c:ptCount val="1"/>
                <c:pt idx="0">
                  <c:v>あまり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グラフ計算!$AC$3:$AC$10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グラフ計算!$AK$3:$AK$10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5.8823529411764701</c:v>
                </c:pt>
                <c:pt idx="5">
                  <c:v>0</c:v>
                </c:pt>
                <c:pt idx="6">
                  <c:v>5.8823529411764701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000-4E36-BDED-3207E9A0F9E9}"/>
            </c:ext>
          </c:extLst>
        </c:ser>
        <c:ser>
          <c:idx val="8"/>
          <c:order val="8"/>
          <c:tx>
            <c:strRef>
              <c:f>グラフ計算!$AL$2</c:f>
              <c:strCache>
                <c:ptCount val="1"/>
                <c:pt idx="0">
                  <c:v>あてはまらない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グラフ計算!$AC$3:$AC$10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グラフ計算!$AL$3:$AL$10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5.8823529411764701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000-4E36-BDED-3207E9A0F9E9}"/>
            </c:ext>
          </c:extLst>
        </c:ser>
        <c:ser>
          <c:idx val="9"/>
          <c:order val="9"/>
          <c:tx>
            <c:strRef>
              <c:f>グラフ計算!$AM$2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グラフ計算!$AC$3:$AC$10</c:f>
              <c:strCache>
                <c:ptCount val="8"/>
                <c:pt idx="0">
                  <c:v>学校へ行くのを楽しみにしている（学校がすき）</c:v>
                </c:pt>
                <c:pt idx="1">
                  <c:v>授業が分かりやすいと言っている</c:v>
                </c:pt>
                <c:pt idx="2">
                  <c:v>進んで宿題や家庭に取り組んでいる</c:v>
                </c:pt>
                <c:pt idx="3">
                  <c:v>読む・書く・計算の力が伸びている</c:v>
                </c:pt>
                <c:pt idx="4">
                  <c:v>運動や外遊びなどを進んでしている</c:v>
                </c:pt>
                <c:pt idx="5">
                  <c:v>優しい・思いやりの心が育っている
（友だち、家族を大切にする、「ありがとう」の気持ちなど）</c:v>
                </c:pt>
                <c:pt idx="6">
                  <c:v>学習や運動など、何事にもねばり強く努力している</c:v>
                </c:pt>
                <c:pt idx="7">
                  <c:v>規則正しい生活習慣が身についている
（早寝、早起き、朝ご飯など）</c:v>
                </c:pt>
              </c:strCache>
            </c:strRef>
          </c:cat>
          <c:val>
            <c:numRef>
              <c:f>グラフ計算!$AM$3:$AM$10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000-4E36-BDED-3207E9A0F9E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22659072"/>
        <c:axId val="-922657440"/>
      </c:barChart>
      <c:catAx>
        <c:axId val="-922659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57440"/>
        <c:crosses val="autoZero"/>
        <c:auto val="1"/>
        <c:lblAlgn val="ctr"/>
        <c:lblOffset val="100"/>
        <c:noMultiLvlLbl val="0"/>
      </c:catAx>
      <c:valAx>
        <c:axId val="-922657440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2265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581025</xdr:colOff>
      <xdr:row>28</xdr:row>
      <xdr:rowOff>9525</xdr:rowOff>
    </xdr:from>
    <xdr:to>
      <xdr:col>17</xdr:col>
      <xdr:colOff>95250</xdr:colOff>
      <xdr:row>32</xdr:row>
      <xdr:rowOff>57150</xdr:rowOff>
    </xdr:to>
    <xdr:sp macro="" textlink="">
      <xdr:nvSpPr>
        <xdr:cNvPr id="2" name="正方形/長方形 1"/>
        <xdr:cNvSpPr/>
      </xdr:nvSpPr>
      <xdr:spPr>
        <a:xfrm>
          <a:off x="9601200" y="5553075"/>
          <a:ext cx="1571625" cy="7429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628650</xdr:colOff>
      <xdr:row>14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647700</xdr:colOff>
      <xdr:row>0</xdr:row>
      <xdr:rowOff>28575</xdr:rowOff>
    </xdr:from>
    <xdr:to>
      <xdr:col>15</xdr:col>
      <xdr:colOff>628650</xdr:colOff>
      <xdr:row>14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76200</xdr:rowOff>
    </xdr:from>
    <xdr:to>
      <xdr:col>7</xdr:col>
      <xdr:colOff>628650</xdr:colOff>
      <xdr:row>28</xdr:row>
      <xdr:rowOff>142875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638175</xdr:colOff>
      <xdr:row>14</xdr:row>
      <xdr:rowOff>76200</xdr:rowOff>
    </xdr:from>
    <xdr:to>
      <xdr:col>15</xdr:col>
      <xdr:colOff>581025</xdr:colOff>
      <xdr:row>28</xdr:row>
      <xdr:rowOff>142875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28</xdr:row>
      <xdr:rowOff>152399</xdr:rowOff>
    </xdr:from>
    <xdr:to>
      <xdr:col>7</xdr:col>
      <xdr:colOff>638175</xdr:colOff>
      <xdr:row>43</xdr:row>
      <xdr:rowOff>46649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638175</xdr:colOff>
      <xdr:row>28</xdr:row>
      <xdr:rowOff>161925</xdr:rowOff>
    </xdr:from>
    <xdr:to>
      <xdr:col>15</xdr:col>
      <xdr:colOff>581025</xdr:colOff>
      <xdr:row>43</xdr:row>
      <xdr:rowOff>56175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7</xdr:col>
      <xdr:colOff>666750</xdr:colOff>
      <xdr:row>58</xdr:row>
      <xdr:rowOff>65700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44</xdr:row>
      <xdr:rowOff>0</xdr:rowOff>
    </xdr:from>
    <xdr:to>
      <xdr:col>15</xdr:col>
      <xdr:colOff>666750</xdr:colOff>
      <xdr:row>58</xdr:row>
      <xdr:rowOff>66675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58</xdr:row>
      <xdr:rowOff>76200</xdr:rowOff>
    </xdr:from>
    <xdr:to>
      <xdr:col>7</xdr:col>
      <xdr:colOff>676275</xdr:colOff>
      <xdr:row>72</xdr:row>
      <xdr:rowOff>141900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19049</xdr:colOff>
      <xdr:row>58</xdr:row>
      <xdr:rowOff>76200</xdr:rowOff>
    </xdr:from>
    <xdr:to>
      <xdr:col>15</xdr:col>
      <xdr:colOff>676274</xdr:colOff>
      <xdr:row>72</xdr:row>
      <xdr:rowOff>142875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72</xdr:row>
      <xdr:rowOff>142875</xdr:rowOff>
    </xdr:from>
    <xdr:to>
      <xdr:col>7</xdr:col>
      <xdr:colOff>666750</xdr:colOff>
      <xdr:row>87</xdr:row>
      <xdr:rowOff>37125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9525</xdr:colOff>
      <xdr:row>72</xdr:row>
      <xdr:rowOff>142875</xdr:rowOff>
    </xdr:from>
    <xdr:to>
      <xdr:col>15</xdr:col>
      <xdr:colOff>676275</xdr:colOff>
      <xdr:row>87</xdr:row>
      <xdr:rowOff>38100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0</xdr:colOff>
      <xdr:row>102</xdr:row>
      <xdr:rowOff>65700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685799</xdr:colOff>
      <xdr:row>88</xdr:row>
      <xdr:rowOff>0</xdr:rowOff>
    </xdr:from>
    <xdr:to>
      <xdr:col>15</xdr:col>
      <xdr:colOff>676274</xdr:colOff>
      <xdr:row>102</xdr:row>
      <xdr:rowOff>66675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9524</xdr:colOff>
      <xdr:row>102</xdr:row>
      <xdr:rowOff>57150</xdr:rowOff>
    </xdr:from>
    <xdr:to>
      <xdr:col>7</xdr:col>
      <xdr:colOff>685799</xdr:colOff>
      <xdr:row>116</xdr:row>
      <xdr:rowOff>122850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685799</xdr:colOff>
      <xdr:row>102</xdr:row>
      <xdr:rowOff>57149</xdr:rowOff>
    </xdr:from>
    <xdr:to>
      <xdr:col>15</xdr:col>
      <xdr:colOff>676274</xdr:colOff>
      <xdr:row>116</xdr:row>
      <xdr:rowOff>123824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116</xdr:row>
      <xdr:rowOff>123825</xdr:rowOff>
    </xdr:from>
    <xdr:to>
      <xdr:col>8</xdr:col>
      <xdr:colOff>9524</xdr:colOff>
      <xdr:row>131</xdr:row>
      <xdr:rowOff>18075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685799</xdr:colOff>
      <xdr:row>116</xdr:row>
      <xdr:rowOff>114301</xdr:rowOff>
    </xdr:from>
    <xdr:to>
      <xdr:col>15</xdr:col>
      <xdr:colOff>676274</xdr:colOff>
      <xdr:row>131</xdr:row>
      <xdr:rowOff>19051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7</xdr:col>
      <xdr:colOff>676274</xdr:colOff>
      <xdr:row>146</xdr:row>
      <xdr:rowOff>65700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0</xdr:colOff>
      <xdr:row>132</xdr:row>
      <xdr:rowOff>0</xdr:rowOff>
    </xdr:from>
    <xdr:to>
      <xdr:col>16</xdr:col>
      <xdr:colOff>0</xdr:colOff>
      <xdr:row>146</xdr:row>
      <xdr:rowOff>66675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146</xdr:row>
      <xdr:rowOff>66675</xdr:rowOff>
    </xdr:from>
    <xdr:to>
      <xdr:col>8</xdr:col>
      <xdr:colOff>0</xdr:colOff>
      <xdr:row>160</xdr:row>
      <xdr:rowOff>132375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9524</xdr:colOff>
      <xdr:row>146</xdr:row>
      <xdr:rowOff>76200</xdr:rowOff>
    </xdr:from>
    <xdr:to>
      <xdr:col>15</xdr:col>
      <xdr:colOff>685799</xdr:colOff>
      <xdr:row>160</xdr:row>
      <xdr:rowOff>133350</xdr:rowOff>
    </xdr:to>
    <xdr:graphicFrame macro="">
      <xdr:nvGraphicFramePr>
        <xdr:cNvPr id="35" name="グラフ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</xdr:colOff>
      <xdr:row>160</xdr:row>
      <xdr:rowOff>142875</xdr:rowOff>
    </xdr:from>
    <xdr:to>
      <xdr:col>8</xdr:col>
      <xdr:colOff>9525</xdr:colOff>
      <xdr:row>175</xdr:row>
      <xdr:rowOff>37125</xdr:rowOff>
    </xdr:to>
    <xdr:graphicFrame macro="">
      <xdr:nvGraphicFramePr>
        <xdr:cNvPr id="36" name="グラフ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685799</xdr:colOff>
      <xdr:row>160</xdr:row>
      <xdr:rowOff>142875</xdr:rowOff>
    </xdr:from>
    <xdr:to>
      <xdr:col>15</xdr:col>
      <xdr:colOff>676274</xdr:colOff>
      <xdr:row>175</xdr:row>
      <xdr:rowOff>38100</xdr:rowOff>
    </xdr:to>
    <xdr:graphicFrame macro="">
      <xdr:nvGraphicFramePr>
        <xdr:cNvPr id="37" name="グラフ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176</xdr:row>
      <xdr:rowOff>0</xdr:rowOff>
    </xdr:from>
    <xdr:to>
      <xdr:col>8</xdr:col>
      <xdr:colOff>0</xdr:colOff>
      <xdr:row>192</xdr:row>
      <xdr:rowOff>0</xdr:rowOff>
    </xdr:to>
    <xdr:graphicFrame macro="">
      <xdr:nvGraphicFramePr>
        <xdr:cNvPr id="39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685799</xdr:colOff>
      <xdr:row>176</xdr:row>
      <xdr:rowOff>0</xdr:rowOff>
    </xdr:from>
    <xdr:to>
      <xdr:col>15</xdr:col>
      <xdr:colOff>676274</xdr:colOff>
      <xdr:row>192</xdr:row>
      <xdr:rowOff>0</xdr:rowOff>
    </xdr:to>
    <xdr:graphicFrame macro="">
      <xdr:nvGraphicFramePr>
        <xdr:cNvPr id="40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193</xdr:row>
      <xdr:rowOff>0</xdr:rowOff>
    </xdr:from>
    <xdr:to>
      <xdr:col>7</xdr:col>
      <xdr:colOff>676274</xdr:colOff>
      <xdr:row>209</xdr:row>
      <xdr:rowOff>0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0</xdr:colOff>
      <xdr:row>193</xdr:row>
      <xdr:rowOff>0</xdr:rowOff>
    </xdr:from>
    <xdr:to>
      <xdr:col>16</xdr:col>
      <xdr:colOff>0</xdr:colOff>
      <xdr:row>209</xdr:row>
      <xdr:rowOff>0</xdr:rowOff>
    </xdr:to>
    <xdr:graphicFrame macro="">
      <xdr:nvGraphicFramePr>
        <xdr:cNvPr id="42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ユーザー定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2" workbookViewId="0">
      <selection activeCell="AJ24" sqref="AJ24"/>
    </sheetView>
  </sheetViews>
  <sheetFormatPr defaultRowHeight="11.25" customHeight="1" x14ac:dyDescent="0.15"/>
  <cols>
    <col min="1" max="1" width="5.625" customWidth="1"/>
    <col min="2" max="2" width="5.25" style="2" customWidth="1"/>
    <col min="3" max="3" width="16" style="4" customWidth="1"/>
    <col min="4" max="35" width="4" customWidth="1"/>
    <col min="36" max="36" width="4.875" customWidth="1"/>
    <col min="37" max="41" width="5" customWidth="1"/>
    <col min="42" max="46" width="4.75" customWidth="1"/>
  </cols>
  <sheetData>
    <row r="1" spans="1:47" ht="11.25" customHeight="1" x14ac:dyDescent="0.15">
      <c r="A1" t="s">
        <v>81</v>
      </c>
    </row>
    <row r="2" spans="1:47" ht="11.25" customHeight="1" x14ac:dyDescent="0.15">
      <c r="A2" s="285" t="s">
        <v>36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47" ht="11.25" customHeight="1" thickBot="1" x14ac:dyDescent="0.2">
      <c r="A3" s="284" t="s">
        <v>35</v>
      </c>
      <c r="B3" s="284"/>
      <c r="C3" s="284"/>
      <c r="D3" s="284"/>
    </row>
    <row r="4" spans="1:47" ht="11.25" customHeight="1" thickBot="1" x14ac:dyDescent="0.2">
      <c r="A4" s="1"/>
      <c r="B4" s="111"/>
      <c r="C4" s="5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P4" t="s">
        <v>83</v>
      </c>
      <c r="AQ4" t="s">
        <v>84</v>
      </c>
      <c r="AR4" t="s">
        <v>87</v>
      </c>
      <c r="AS4" t="s">
        <v>86</v>
      </c>
      <c r="AT4" t="s">
        <v>85</v>
      </c>
      <c r="AU4" t="s">
        <v>57</v>
      </c>
    </row>
    <row r="5" spans="1:47" ht="11.25" customHeight="1" x14ac:dyDescent="0.15">
      <c r="A5" s="286" t="s">
        <v>0</v>
      </c>
      <c r="B5" s="117">
        <v>1</v>
      </c>
      <c r="C5" s="114" t="s">
        <v>4</v>
      </c>
      <c r="D5" s="23">
        <v>4</v>
      </c>
      <c r="E5" s="23">
        <v>2</v>
      </c>
      <c r="F5" s="23">
        <v>2</v>
      </c>
      <c r="G5" s="23">
        <v>1</v>
      </c>
      <c r="H5" s="23">
        <v>1</v>
      </c>
      <c r="I5" s="23">
        <v>1</v>
      </c>
      <c r="J5" s="23">
        <v>2</v>
      </c>
      <c r="K5" s="23">
        <v>1</v>
      </c>
      <c r="L5" s="23">
        <v>1</v>
      </c>
      <c r="M5" s="23">
        <v>1</v>
      </c>
      <c r="N5" s="23">
        <v>3</v>
      </c>
      <c r="O5" s="23">
        <v>1</v>
      </c>
      <c r="P5" s="23">
        <v>1</v>
      </c>
      <c r="Q5" s="23">
        <v>3</v>
      </c>
      <c r="R5" s="23">
        <v>2</v>
      </c>
      <c r="S5" s="23">
        <v>1</v>
      </c>
      <c r="T5" s="23">
        <v>3</v>
      </c>
      <c r="U5" s="23">
        <v>1</v>
      </c>
      <c r="V5" s="23">
        <v>3</v>
      </c>
      <c r="W5" s="23">
        <v>4</v>
      </c>
      <c r="X5" s="23">
        <v>3</v>
      </c>
      <c r="Y5" s="23">
        <v>2</v>
      </c>
      <c r="Z5" s="23">
        <v>2</v>
      </c>
      <c r="AA5" s="23">
        <v>2</v>
      </c>
      <c r="AB5" s="23"/>
      <c r="AC5" s="23"/>
      <c r="AD5" s="23"/>
      <c r="AE5" s="23"/>
      <c r="AF5" s="23"/>
      <c r="AG5" s="23"/>
      <c r="AH5" s="23"/>
      <c r="AI5" s="23"/>
      <c r="AK5" s="22">
        <f>COUNTIF(D5:AI5,"1")</f>
        <v>10</v>
      </c>
      <c r="AL5" s="22">
        <f>COUNTIF(D5:AI5,"2")</f>
        <v>7</v>
      </c>
      <c r="AM5" s="22">
        <f>COUNTIF(D5:AI5,"3")</f>
        <v>5</v>
      </c>
      <c r="AN5" s="22">
        <f>COUNTIF(D5:AI5,"4")</f>
        <v>2</v>
      </c>
      <c r="AO5" s="22">
        <f>COUNTIF(D5:AI5,"5")</f>
        <v>0</v>
      </c>
      <c r="AP5">
        <f>AK5/SUM(AK5:AO5)*100</f>
        <v>41.666666666666671</v>
      </c>
      <c r="AQ5">
        <f>AL5/SUM(AK5:AO5)*100</f>
        <v>29.166666666666668</v>
      </c>
      <c r="AR5">
        <f>AM5/SUM(AK5:AO5)*100</f>
        <v>20.833333333333336</v>
      </c>
      <c r="AS5">
        <f>AN5/SUM(AK5:AO5)*100</f>
        <v>8.3333333333333321</v>
      </c>
      <c r="AT5">
        <f>AO5/SUM(AK5:AO5)*100</f>
        <v>0</v>
      </c>
      <c r="AU5">
        <f>AK5+AL5+AM5+AN5+AO5</f>
        <v>24</v>
      </c>
    </row>
    <row r="6" spans="1:47" ht="11.25" customHeight="1" x14ac:dyDescent="0.15">
      <c r="A6" s="287"/>
      <c r="B6" s="118">
        <v>2</v>
      </c>
      <c r="C6" s="115" t="s">
        <v>70</v>
      </c>
      <c r="D6" s="24">
        <v>1</v>
      </c>
      <c r="E6" s="24">
        <v>3</v>
      </c>
      <c r="F6" s="24">
        <v>1</v>
      </c>
      <c r="G6" s="24">
        <v>2</v>
      </c>
      <c r="H6" s="24">
        <v>1</v>
      </c>
      <c r="I6" s="24">
        <v>1</v>
      </c>
      <c r="J6" s="24">
        <v>1</v>
      </c>
      <c r="K6" s="24">
        <v>2</v>
      </c>
      <c r="L6" s="24">
        <v>2</v>
      </c>
      <c r="M6" s="24">
        <v>1</v>
      </c>
      <c r="N6" s="24">
        <v>1</v>
      </c>
      <c r="O6" s="24">
        <v>1</v>
      </c>
      <c r="P6" s="24">
        <v>1</v>
      </c>
      <c r="Q6" s="24">
        <v>1</v>
      </c>
      <c r="R6" s="24">
        <v>3</v>
      </c>
      <c r="S6" s="24">
        <v>1</v>
      </c>
      <c r="T6" s="24">
        <v>2</v>
      </c>
      <c r="U6" s="24">
        <v>1</v>
      </c>
      <c r="V6" s="24">
        <v>1</v>
      </c>
      <c r="W6" s="24">
        <v>1</v>
      </c>
      <c r="X6" s="24">
        <v>1</v>
      </c>
      <c r="Y6" s="24">
        <v>2</v>
      </c>
      <c r="Z6" s="24">
        <v>1</v>
      </c>
      <c r="AA6" s="24">
        <v>2</v>
      </c>
      <c r="AB6" s="24"/>
      <c r="AC6" s="24"/>
      <c r="AD6" s="24"/>
      <c r="AE6" s="24"/>
      <c r="AF6" s="24"/>
      <c r="AG6" s="24"/>
      <c r="AH6" s="24"/>
      <c r="AI6" s="24"/>
      <c r="AK6" s="22">
        <f>COUNTIF(D6:AI6,"1")</f>
        <v>16</v>
      </c>
      <c r="AL6" s="22">
        <f t="shared" ref="AL6:AL33" si="0">COUNTIF(D6:AI6,"2")</f>
        <v>6</v>
      </c>
      <c r="AM6" s="22">
        <f t="shared" ref="AM6:AM33" si="1">COUNTIF(D6:AI6,"3")</f>
        <v>2</v>
      </c>
      <c r="AN6" s="22">
        <f t="shared" ref="AN6:AN33" si="2">COUNTIF(D6:AI6,"4")</f>
        <v>0</v>
      </c>
      <c r="AO6" s="22">
        <f t="shared" ref="AO6:AO33" si="3">COUNTIF(D6:AI6,"5")</f>
        <v>0</v>
      </c>
      <c r="AP6">
        <f t="shared" ref="AP6:AP33" si="4">AK6/SUM(AK6:AO6)*100</f>
        <v>66.666666666666657</v>
      </c>
      <c r="AQ6">
        <f t="shared" ref="AQ6:AQ33" si="5">AL6/SUM(AK6:AO6)*100</f>
        <v>25</v>
      </c>
      <c r="AR6">
        <f t="shared" ref="AR6:AR33" si="6">AM6/SUM(AK6:AO6)*100</f>
        <v>8.3333333333333321</v>
      </c>
      <c r="AS6">
        <f t="shared" ref="AS6:AS33" si="7">AN6/SUM(AK6:AO6)*100</f>
        <v>0</v>
      </c>
      <c r="AT6">
        <f t="shared" ref="AT6:AT33" si="8">AO6/SUM(AK6:AO6)*100</f>
        <v>0</v>
      </c>
    </row>
    <row r="7" spans="1:47" ht="11.25" customHeight="1" x14ac:dyDescent="0.15">
      <c r="A7" s="287"/>
      <c r="B7" s="118">
        <v>3</v>
      </c>
      <c r="C7" s="115" t="s">
        <v>71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K7" s="22">
        <f>COUNTIF(D7:AI7,"1")</f>
        <v>0</v>
      </c>
      <c r="AL7" s="22">
        <f>COUNTIF(D7:AI7,"2")</f>
        <v>0</v>
      </c>
      <c r="AM7" s="22">
        <f>COUNTIF(D7:AI7,"3")</f>
        <v>0</v>
      </c>
      <c r="AN7" s="22">
        <f>COUNTIF(D7:AI7,"4")</f>
        <v>0</v>
      </c>
      <c r="AO7" s="22">
        <f>COUNTIF(D7:AI7,"5")</f>
        <v>0</v>
      </c>
      <c r="AP7" t="e">
        <f t="shared" si="4"/>
        <v>#DIV/0!</v>
      </c>
      <c r="AQ7" t="e">
        <f t="shared" si="5"/>
        <v>#DIV/0!</v>
      </c>
      <c r="AR7" t="e">
        <f t="shared" si="6"/>
        <v>#DIV/0!</v>
      </c>
      <c r="AS7" t="e">
        <f t="shared" si="7"/>
        <v>#DIV/0!</v>
      </c>
      <c r="AT7" t="e">
        <f t="shared" si="8"/>
        <v>#DIV/0!</v>
      </c>
    </row>
    <row r="8" spans="1:47" ht="11.25" customHeight="1" x14ac:dyDescent="0.15">
      <c r="A8" s="287"/>
      <c r="B8" s="118">
        <v>4</v>
      </c>
      <c r="C8" s="115" t="s">
        <v>72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K8" s="22">
        <f>COUNTIF(D8:AI8,"1")</f>
        <v>0</v>
      </c>
      <c r="AL8" s="22">
        <f t="shared" ref="AL8" si="9">COUNTIF(D8:AI8,"2")</f>
        <v>0</v>
      </c>
      <c r="AM8" s="22">
        <f t="shared" ref="AM8" si="10">COUNTIF(D8:AI8,"3")</f>
        <v>0</v>
      </c>
      <c r="AN8" s="22">
        <f t="shared" ref="AN8" si="11">COUNTIF(D8:AI8,"4")</f>
        <v>0</v>
      </c>
      <c r="AO8" s="22">
        <f t="shared" ref="AO8" si="12">COUNTIF(D8:AI8,"5")</f>
        <v>0</v>
      </c>
      <c r="AP8" t="e">
        <f t="shared" si="4"/>
        <v>#DIV/0!</v>
      </c>
      <c r="AQ8" t="e">
        <f t="shared" si="5"/>
        <v>#DIV/0!</v>
      </c>
      <c r="AR8" t="e">
        <f t="shared" si="6"/>
        <v>#DIV/0!</v>
      </c>
      <c r="AS8" t="e">
        <f t="shared" si="7"/>
        <v>#DIV/0!</v>
      </c>
      <c r="AT8" t="e">
        <f t="shared" si="8"/>
        <v>#DIV/0!</v>
      </c>
    </row>
    <row r="9" spans="1:47" ht="11.25" customHeight="1" x14ac:dyDescent="0.15">
      <c r="A9" s="287"/>
      <c r="B9" s="118">
        <v>5</v>
      </c>
      <c r="C9" s="115" t="s">
        <v>73</v>
      </c>
      <c r="D9" s="24">
        <v>1</v>
      </c>
      <c r="E9" s="24">
        <v>2</v>
      </c>
      <c r="F9" s="24">
        <v>2</v>
      </c>
      <c r="G9" s="24">
        <v>1</v>
      </c>
      <c r="H9" s="24">
        <v>1</v>
      </c>
      <c r="I9" s="24">
        <v>1</v>
      </c>
      <c r="J9" s="24">
        <v>1</v>
      </c>
      <c r="K9" s="24">
        <v>2</v>
      </c>
      <c r="L9" s="24">
        <v>3</v>
      </c>
      <c r="M9" s="24">
        <v>1</v>
      </c>
      <c r="N9" s="24">
        <v>2</v>
      </c>
      <c r="O9" s="24">
        <v>1</v>
      </c>
      <c r="P9" s="24">
        <v>1</v>
      </c>
      <c r="Q9" s="24">
        <v>2</v>
      </c>
      <c r="R9" s="24">
        <v>1</v>
      </c>
      <c r="S9" s="24">
        <v>1</v>
      </c>
      <c r="T9" s="24">
        <v>2</v>
      </c>
      <c r="U9" s="24">
        <v>1</v>
      </c>
      <c r="V9" s="24">
        <v>1</v>
      </c>
      <c r="W9" s="24">
        <v>2</v>
      </c>
      <c r="X9" s="24">
        <v>2</v>
      </c>
      <c r="Y9" s="24">
        <v>3</v>
      </c>
      <c r="Z9" s="24">
        <v>2</v>
      </c>
      <c r="AA9" s="24">
        <v>2</v>
      </c>
      <c r="AB9" s="24"/>
      <c r="AC9" s="24"/>
      <c r="AD9" s="24"/>
      <c r="AE9" s="24"/>
      <c r="AF9" s="24"/>
      <c r="AG9" s="24"/>
      <c r="AH9" s="24"/>
      <c r="AI9" s="24"/>
      <c r="AK9" s="22">
        <f t="shared" ref="AK9:AK33" si="13">COUNTIF(D9:AI9,"1")</f>
        <v>12</v>
      </c>
      <c r="AL9" s="22">
        <f t="shared" si="0"/>
        <v>10</v>
      </c>
      <c r="AM9" s="22">
        <f t="shared" si="1"/>
        <v>2</v>
      </c>
      <c r="AN9" s="22">
        <f t="shared" si="2"/>
        <v>0</v>
      </c>
      <c r="AO9" s="22">
        <f t="shared" si="3"/>
        <v>0</v>
      </c>
      <c r="AP9">
        <f t="shared" si="4"/>
        <v>50</v>
      </c>
      <c r="AQ9">
        <f t="shared" si="5"/>
        <v>41.666666666666671</v>
      </c>
      <c r="AR9">
        <f t="shared" si="6"/>
        <v>8.3333333333333321</v>
      </c>
      <c r="AS9">
        <f t="shared" si="7"/>
        <v>0</v>
      </c>
      <c r="AT9">
        <f t="shared" si="8"/>
        <v>0</v>
      </c>
    </row>
    <row r="10" spans="1:47" ht="11.25" customHeight="1" x14ac:dyDescent="0.15">
      <c r="A10" s="287"/>
      <c r="B10" s="118">
        <v>6</v>
      </c>
      <c r="C10" s="115" t="s">
        <v>7</v>
      </c>
      <c r="D10" s="24">
        <v>1</v>
      </c>
      <c r="E10" s="24">
        <v>2</v>
      </c>
      <c r="F10" s="24">
        <v>3</v>
      </c>
      <c r="G10" s="24">
        <v>1</v>
      </c>
      <c r="H10" s="24">
        <v>1</v>
      </c>
      <c r="I10" s="24">
        <v>1</v>
      </c>
      <c r="J10" s="24">
        <v>1</v>
      </c>
      <c r="K10" s="24">
        <v>1</v>
      </c>
      <c r="L10" s="24">
        <v>1</v>
      </c>
      <c r="M10" s="24">
        <v>1</v>
      </c>
      <c r="N10" s="24">
        <v>1</v>
      </c>
      <c r="O10" s="24">
        <v>2</v>
      </c>
      <c r="P10" s="24">
        <v>1</v>
      </c>
      <c r="Q10" s="24">
        <v>1</v>
      </c>
      <c r="R10" s="24">
        <v>2</v>
      </c>
      <c r="S10" s="24">
        <v>2</v>
      </c>
      <c r="T10" s="24">
        <v>2</v>
      </c>
      <c r="U10" s="24">
        <v>1</v>
      </c>
      <c r="V10" s="24">
        <v>1</v>
      </c>
      <c r="W10" s="24">
        <v>1</v>
      </c>
      <c r="X10" s="24">
        <v>1</v>
      </c>
      <c r="Y10" s="24">
        <v>2</v>
      </c>
      <c r="Z10" s="24">
        <v>1</v>
      </c>
      <c r="AA10" s="24">
        <v>3</v>
      </c>
      <c r="AB10" s="24"/>
      <c r="AC10" s="24"/>
      <c r="AD10" s="24"/>
      <c r="AE10" s="24"/>
      <c r="AF10" s="24"/>
      <c r="AG10" s="24"/>
      <c r="AH10" s="24"/>
      <c r="AI10" s="24"/>
      <c r="AK10" s="22">
        <f t="shared" si="13"/>
        <v>16</v>
      </c>
      <c r="AL10" s="22">
        <f t="shared" si="0"/>
        <v>6</v>
      </c>
      <c r="AM10" s="22">
        <f t="shared" si="1"/>
        <v>2</v>
      </c>
      <c r="AN10" s="22">
        <f t="shared" si="2"/>
        <v>0</v>
      </c>
      <c r="AO10" s="22">
        <f t="shared" si="3"/>
        <v>0</v>
      </c>
      <c r="AP10">
        <f t="shared" si="4"/>
        <v>66.666666666666657</v>
      </c>
      <c r="AQ10">
        <f t="shared" si="5"/>
        <v>25</v>
      </c>
      <c r="AR10">
        <f t="shared" si="6"/>
        <v>8.3333333333333321</v>
      </c>
      <c r="AS10">
        <f t="shared" si="7"/>
        <v>0</v>
      </c>
      <c r="AT10">
        <f t="shared" si="8"/>
        <v>0</v>
      </c>
    </row>
    <row r="11" spans="1:47" ht="11.25" customHeight="1" x14ac:dyDescent="0.15">
      <c r="A11" s="287"/>
      <c r="B11" s="118">
        <v>7</v>
      </c>
      <c r="C11" s="115" t="s">
        <v>8</v>
      </c>
      <c r="D11" s="24">
        <v>1</v>
      </c>
      <c r="E11" s="24">
        <v>2</v>
      </c>
      <c r="F11" s="24">
        <v>2</v>
      </c>
      <c r="G11" s="24">
        <v>1</v>
      </c>
      <c r="H11" s="24">
        <v>1</v>
      </c>
      <c r="I11" s="24">
        <v>1</v>
      </c>
      <c r="J11" s="24">
        <v>2</v>
      </c>
      <c r="K11" s="24">
        <v>2</v>
      </c>
      <c r="L11" s="24">
        <v>2</v>
      </c>
      <c r="M11" s="24">
        <v>1</v>
      </c>
      <c r="N11" s="24">
        <v>2</v>
      </c>
      <c r="O11" s="24">
        <v>1</v>
      </c>
      <c r="P11" s="24">
        <v>1</v>
      </c>
      <c r="Q11" s="24">
        <v>1</v>
      </c>
      <c r="R11" s="24">
        <v>2</v>
      </c>
      <c r="S11" s="24">
        <v>1</v>
      </c>
      <c r="T11" s="24">
        <v>2</v>
      </c>
      <c r="U11" s="24">
        <v>1</v>
      </c>
      <c r="V11" s="24">
        <v>1</v>
      </c>
      <c r="W11" s="24">
        <v>2</v>
      </c>
      <c r="X11" s="24">
        <v>3</v>
      </c>
      <c r="Y11" s="24">
        <v>2</v>
      </c>
      <c r="Z11" s="24">
        <v>2</v>
      </c>
      <c r="AA11" s="24">
        <v>1</v>
      </c>
      <c r="AB11" s="24"/>
      <c r="AC11" s="24"/>
      <c r="AD11" s="24"/>
      <c r="AE11" s="24"/>
      <c r="AF11" s="24"/>
      <c r="AG11" s="24"/>
      <c r="AH11" s="24"/>
      <c r="AI11" s="24"/>
      <c r="AK11" s="22">
        <f t="shared" si="13"/>
        <v>12</v>
      </c>
      <c r="AL11" s="22">
        <f t="shared" si="0"/>
        <v>11</v>
      </c>
      <c r="AM11" s="22">
        <f t="shared" si="1"/>
        <v>1</v>
      </c>
      <c r="AN11" s="22">
        <f t="shared" si="2"/>
        <v>0</v>
      </c>
      <c r="AO11" s="22">
        <f t="shared" si="3"/>
        <v>0</v>
      </c>
      <c r="AP11">
        <f t="shared" si="4"/>
        <v>50</v>
      </c>
      <c r="AQ11">
        <f t="shared" si="5"/>
        <v>45.833333333333329</v>
      </c>
      <c r="AR11">
        <f t="shared" si="6"/>
        <v>4.1666666666666661</v>
      </c>
      <c r="AS11">
        <f t="shared" si="7"/>
        <v>0</v>
      </c>
      <c r="AT11">
        <f t="shared" si="8"/>
        <v>0</v>
      </c>
    </row>
    <row r="12" spans="1:47" ht="11.25" customHeight="1" x14ac:dyDescent="0.15">
      <c r="A12" s="287"/>
      <c r="B12" s="118">
        <v>8</v>
      </c>
      <c r="C12" s="115" t="s">
        <v>74</v>
      </c>
      <c r="D12" s="24">
        <v>2</v>
      </c>
      <c r="E12" s="24">
        <v>2</v>
      </c>
      <c r="F12" s="24">
        <v>3</v>
      </c>
      <c r="G12" s="24">
        <v>1</v>
      </c>
      <c r="H12" s="24">
        <v>1</v>
      </c>
      <c r="I12" s="24">
        <v>1</v>
      </c>
      <c r="J12" s="24">
        <v>3</v>
      </c>
      <c r="K12" s="24">
        <v>3</v>
      </c>
      <c r="L12" s="24">
        <v>2</v>
      </c>
      <c r="M12" s="24">
        <v>1</v>
      </c>
      <c r="N12" s="24">
        <v>1</v>
      </c>
      <c r="O12" s="24">
        <v>2</v>
      </c>
      <c r="P12" s="24">
        <v>2</v>
      </c>
      <c r="Q12" s="24">
        <v>2</v>
      </c>
      <c r="R12" s="24">
        <v>3</v>
      </c>
      <c r="S12" s="24">
        <v>2</v>
      </c>
      <c r="T12" s="24">
        <v>3</v>
      </c>
      <c r="U12" s="24">
        <v>1</v>
      </c>
      <c r="V12" s="24">
        <v>2</v>
      </c>
      <c r="W12" s="24">
        <v>2</v>
      </c>
      <c r="X12" s="24">
        <v>2</v>
      </c>
      <c r="Y12" s="24">
        <v>2</v>
      </c>
      <c r="Z12" s="24">
        <v>1</v>
      </c>
      <c r="AA12" s="24">
        <v>2</v>
      </c>
      <c r="AB12" s="24"/>
      <c r="AC12" s="24"/>
      <c r="AD12" s="24"/>
      <c r="AE12" s="24"/>
      <c r="AF12" s="24"/>
      <c r="AG12" s="24"/>
      <c r="AH12" s="24"/>
      <c r="AI12" s="24"/>
      <c r="AK12" s="22">
        <f t="shared" si="13"/>
        <v>7</v>
      </c>
      <c r="AL12" s="22">
        <f t="shared" si="0"/>
        <v>12</v>
      </c>
      <c r="AM12" s="22">
        <f t="shared" si="1"/>
        <v>5</v>
      </c>
      <c r="AN12" s="22">
        <f t="shared" si="2"/>
        <v>0</v>
      </c>
      <c r="AO12" s="22">
        <f t="shared" si="3"/>
        <v>0</v>
      </c>
      <c r="AP12">
        <f t="shared" si="4"/>
        <v>29.166666666666668</v>
      </c>
      <c r="AQ12">
        <f t="shared" si="5"/>
        <v>50</v>
      </c>
      <c r="AR12">
        <f t="shared" si="6"/>
        <v>20.833333333333336</v>
      </c>
      <c r="AS12">
        <f t="shared" si="7"/>
        <v>0</v>
      </c>
      <c r="AT12">
        <f t="shared" si="8"/>
        <v>0</v>
      </c>
    </row>
    <row r="13" spans="1:47" ht="11.25" customHeight="1" x14ac:dyDescent="0.15">
      <c r="A13" s="287"/>
      <c r="B13" s="118">
        <v>9</v>
      </c>
      <c r="C13" s="115" t="s">
        <v>10</v>
      </c>
      <c r="D13" s="24">
        <v>1</v>
      </c>
      <c r="E13" s="24">
        <v>3</v>
      </c>
      <c r="F13" s="24">
        <v>3</v>
      </c>
      <c r="G13" s="24">
        <v>1</v>
      </c>
      <c r="H13" s="24">
        <v>1</v>
      </c>
      <c r="I13" s="24">
        <v>1</v>
      </c>
      <c r="J13" s="24">
        <v>2</v>
      </c>
      <c r="K13" s="24">
        <v>2</v>
      </c>
      <c r="L13" s="24">
        <v>2</v>
      </c>
      <c r="M13" s="24">
        <v>1</v>
      </c>
      <c r="N13" s="24">
        <v>1</v>
      </c>
      <c r="O13" s="24">
        <v>2</v>
      </c>
      <c r="P13" s="24">
        <v>2</v>
      </c>
      <c r="Q13" s="24">
        <v>3</v>
      </c>
      <c r="R13" s="24">
        <v>2</v>
      </c>
      <c r="S13" s="24">
        <v>1</v>
      </c>
      <c r="T13" s="24">
        <v>3</v>
      </c>
      <c r="U13" s="24">
        <v>1</v>
      </c>
      <c r="V13" s="24">
        <v>1</v>
      </c>
      <c r="W13" s="24">
        <v>2</v>
      </c>
      <c r="X13" s="24">
        <v>2</v>
      </c>
      <c r="Y13" s="24">
        <v>3</v>
      </c>
      <c r="Z13" s="24">
        <v>1</v>
      </c>
      <c r="AA13" s="24">
        <v>3</v>
      </c>
      <c r="AB13" s="24"/>
      <c r="AC13" s="24"/>
      <c r="AD13" s="24"/>
      <c r="AE13" s="24"/>
      <c r="AF13" s="24"/>
      <c r="AG13" s="24"/>
      <c r="AH13" s="24"/>
      <c r="AI13" s="24"/>
      <c r="AK13" s="22">
        <f t="shared" si="13"/>
        <v>10</v>
      </c>
      <c r="AL13" s="22">
        <f t="shared" si="0"/>
        <v>8</v>
      </c>
      <c r="AM13" s="22">
        <f t="shared" si="1"/>
        <v>6</v>
      </c>
      <c r="AN13" s="22">
        <f t="shared" si="2"/>
        <v>0</v>
      </c>
      <c r="AO13" s="22">
        <f t="shared" si="3"/>
        <v>0</v>
      </c>
      <c r="AP13">
        <f t="shared" si="4"/>
        <v>41.666666666666671</v>
      </c>
      <c r="AQ13">
        <f t="shared" si="5"/>
        <v>33.333333333333329</v>
      </c>
      <c r="AR13">
        <f t="shared" si="6"/>
        <v>25</v>
      </c>
      <c r="AS13">
        <f t="shared" si="7"/>
        <v>0</v>
      </c>
      <c r="AT13">
        <f t="shared" si="8"/>
        <v>0</v>
      </c>
    </row>
    <row r="14" spans="1:47" ht="11.25" customHeight="1" thickBot="1" x14ac:dyDescent="0.2">
      <c r="A14" s="288"/>
      <c r="B14" s="119">
        <v>10</v>
      </c>
      <c r="C14" s="116" t="s">
        <v>11</v>
      </c>
      <c r="D14" s="25">
        <v>2</v>
      </c>
      <c r="E14" s="25">
        <v>3</v>
      </c>
      <c r="F14" s="25">
        <v>4</v>
      </c>
      <c r="G14" s="25">
        <v>1</v>
      </c>
      <c r="H14" s="25">
        <v>2</v>
      </c>
      <c r="I14" s="25">
        <v>1</v>
      </c>
      <c r="J14" s="25">
        <v>1</v>
      </c>
      <c r="K14" s="25">
        <v>2</v>
      </c>
      <c r="L14" s="25">
        <v>3</v>
      </c>
      <c r="M14" s="25">
        <v>1</v>
      </c>
      <c r="N14" s="25">
        <v>2</v>
      </c>
      <c r="O14" s="25">
        <v>2</v>
      </c>
      <c r="P14" s="25">
        <v>1</v>
      </c>
      <c r="Q14" s="25">
        <v>2</v>
      </c>
      <c r="R14" s="25">
        <v>1</v>
      </c>
      <c r="S14" s="25">
        <v>1</v>
      </c>
      <c r="T14" s="25">
        <v>3</v>
      </c>
      <c r="U14" s="25">
        <v>1</v>
      </c>
      <c r="V14" s="25">
        <v>2</v>
      </c>
      <c r="W14" s="25">
        <v>1</v>
      </c>
      <c r="X14" s="25">
        <v>2</v>
      </c>
      <c r="Y14" s="25">
        <v>2</v>
      </c>
      <c r="Z14" s="25">
        <v>1</v>
      </c>
      <c r="AA14" s="25">
        <v>2</v>
      </c>
      <c r="AB14" s="25"/>
      <c r="AC14" s="25"/>
      <c r="AD14" s="25"/>
      <c r="AE14" s="25"/>
      <c r="AF14" s="25"/>
      <c r="AG14" s="25"/>
      <c r="AH14" s="25"/>
      <c r="AI14" s="25"/>
      <c r="AK14" s="22">
        <f t="shared" si="13"/>
        <v>10</v>
      </c>
      <c r="AL14" s="22">
        <f t="shared" si="0"/>
        <v>10</v>
      </c>
      <c r="AM14" s="22">
        <f t="shared" si="1"/>
        <v>3</v>
      </c>
      <c r="AN14" s="22">
        <f t="shared" si="2"/>
        <v>1</v>
      </c>
      <c r="AO14" s="22">
        <f t="shared" si="3"/>
        <v>0</v>
      </c>
      <c r="AP14">
        <f t="shared" si="4"/>
        <v>41.666666666666671</v>
      </c>
      <c r="AQ14">
        <f t="shared" si="5"/>
        <v>41.666666666666671</v>
      </c>
      <c r="AR14">
        <f t="shared" si="6"/>
        <v>12.5</v>
      </c>
      <c r="AS14">
        <f t="shared" si="7"/>
        <v>4.1666666666666661</v>
      </c>
      <c r="AT14">
        <f t="shared" si="8"/>
        <v>0</v>
      </c>
    </row>
    <row r="15" spans="1:47" ht="11.25" customHeight="1" x14ac:dyDescent="0.15">
      <c r="A15" s="289" t="s">
        <v>1</v>
      </c>
      <c r="B15" s="113">
        <v>1</v>
      </c>
      <c r="C15" s="6" t="s">
        <v>75</v>
      </c>
      <c r="D15" s="7">
        <v>1</v>
      </c>
      <c r="E15" s="7">
        <v>2</v>
      </c>
      <c r="F15" s="7">
        <v>2</v>
      </c>
      <c r="G15" s="7">
        <v>1</v>
      </c>
      <c r="H15" s="7">
        <v>1</v>
      </c>
      <c r="I15" s="7">
        <v>2</v>
      </c>
      <c r="J15" s="7">
        <v>2</v>
      </c>
      <c r="K15" s="7">
        <v>3</v>
      </c>
      <c r="L15" s="7">
        <v>2</v>
      </c>
      <c r="M15" s="7">
        <v>2</v>
      </c>
      <c r="N15" s="7">
        <v>2</v>
      </c>
      <c r="O15" s="7">
        <v>2</v>
      </c>
      <c r="P15" s="7">
        <v>1</v>
      </c>
      <c r="Q15" s="7">
        <v>1</v>
      </c>
      <c r="R15" s="7">
        <v>3</v>
      </c>
      <c r="S15" s="7">
        <v>2</v>
      </c>
      <c r="T15" s="7">
        <v>3</v>
      </c>
      <c r="U15" s="7">
        <v>1</v>
      </c>
      <c r="V15" s="7">
        <v>2</v>
      </c>
      <c r="W15" s="7">
        <v>2</v>
      </c>
      <c r="X15" s="7">
        <v>4</v>
      </c>
      <c r="Y15" s="7">
        <v>2</v>
      </c>
      <c r="Z15" s="7">
        <v>1</v>
      </c>
      <c r="AA15" s="7">
        <v>2</v>
      </c>
      <c r="AB15" s="7"/>
      <c r="AC15" s="7"/>
      <c r="AD15" s="7"/>
      <c r="AE15" s="7"/>
      <c r="AF15" s="7"/>
      <c r="AG15" s="7"/>
      <c r="AH15" s="7"/>
      <c r="AI15" s="7"/>
      <c r="AK15" s="26">
        <f t="shared" si="13"/>
        <v>7</v>
      </c>
      <c r="AL15" s="26">
        <f t="shared" si="0"/>
        <v>13</v>
      </c>
      <c r="AM15" s="26">
        <f t="shared" si="1"/>
        <v>3</v>
      </c>
      <c r="AN15" s="26">
        <f t="shared" si="2"/>
        <v>1</v>
      </c>
      <c r="AO15" s="26">
        <f t="shared" si="3"/>
        <v>0</v>
      </c>
      <c r="AP15">
        <f t="shared" si="4"/>
        <v>29.166666666666668</v>
      </c>
      <c r="AQ15">
        <f t="shared" si="5"/>
        <v>54.166666666666664</v>
      </c>
      <c r="AR15">
        <f t="shared" si="6"/>
        <v>12.5</v>
      </c>
      <c r="AS15">
        <f t="shared" si="7"/>
        <v>4.1666666666666661</v>
      </c>
      <c r="AT15">
        <f t="shared" si="8"/>
        <v>0</v>
      </c>
    </row>
    <row r="16" spans="1:47" ht="11.25" customHeight="1" x14ac:dyDescent="0.15">
      <c r="A16" s="290"/>
      <c r="B16" s="8">
        <v>2</v>
      </c>
      <c r="C16" s="9" t="s">
        <v>13</v>
      </c>
      <c r="D16" s="10">
        <v>2</v>
      </c>
      <c r="E16" s="10">
        <v>2</v>
      </c>
      <c r="F16" s="10">
        <v>1</v>
      </c>
      <c r="G16" s="10">
        <v>3</v>
      </c>
      <c r="H16" s="10">
        <v>2</v>
      </c>
      <c r="I16" s="10">
        <v>1</v>
      </c>
      <c r="J16" s="10">
        <v>2</v>
      </c>
      <c r="K16" s="10">
        <v>2</v>
      </c>
      <c r="L16" s="10">
        <v>1</v>
      </c>
      <c r="M16" s="10">
        <v>2</v>
      </c>
      <c r="N16" s="10">
        <v>2</v>
      </c>
      <c r="O16" s="10">
        <v>2</v>
      </c>
      <c r="P16" s="10">
        <v>2</v>
      </c>
      <c r="Q16" s="10">
        <v>3</v>
      </c>
      <c r="R16" s="10">
        <v>4</v>
      </c>
      <c r="S16" s="10">
        <v>2</v>
      </c>
      <c r="T16" s="10">
        <v>3</v>
      </c>
      <c r="U16" s="10">
        <v>1</v>
      </c>
      <c r="V16" s="10">
        <v>2</v>
      </c>
      <c r="W16" s="10">
        <v>2</v>
      </c>
      <c r="X16" s="10">
        <v>1</v>
      </c>
      <c r="Y16" s="10">
        <v>2</v>
      </c>
      <c r="Z16" s="10">
        <v>1</v>
      </c>
      <c r="AA16" s="10">
        <v>2</v>
      </c>
      <c r="AB16" s="10"/>
      <c r="AC16" s="10"/>
      <c r="AD16" s="10"/>
      <c r="AE16" s="10"/>
      <c r="AF16" s="10"/>
      <c r="AG16" s="10"/>
      <c r="AH16" s="10"/>
      <c r="AI16" s="10"/>
      <c r="AK16" s="26">
        <f t="shared" si="13"/>
        <v>6</v>
      </c>
      <c r="AL16" s="26">
        <f t="shared" si="0"/>
        <v>14</v>
      </c>
      <c r="AM16" s="26">
        <f t="shared" si="1"/>
        <v>3</v>
      </c>
      <c r="AN16" s="26">
        <f t="shared" si="2"/>
        <v>1</v>
      </c>
      <c r="AO16" s="26">
        <f t="shared" si="3"/>
        <v>0</v>
      </c>
      <c r="AP16">
        <f t="shared" si="4"/>
        <v>25</v>
      </c>
      <c r="AQ16">
        <f t="shared" si="5"/>
        <v>58.333333333333336</v>
      </c>
      <c r="AR16">
        <f t="shared" si="6"/>
        <v>12.5</v>
      </c>
      <c r="AS16">
        <f t="shared" si="7"/>
        <v>4.1666666666666661</v>
      </c>
      <c r="AT16">
        <f t="shared" si="8"/>
        <v>0</v>
      </c>
    </row>
    <row r="17" spans="1:46" ht="11.25" customHeight="1" x14ac:dyDescent="0.15">
      <c r="A17" s="290"/>
      <c r="B17" s="8">
        <v>3</v>
      </c>
      <c r="C17" s="9" t="s">
        <v>76</v>
      </c>
      <c r="D17" s="10">
        <v>1</v>
      </c>
      <c r="E17" s="10">
        <v>2</v>
      </c>
      <c r="F17" s="10">
        <v>2</v>
      </c>
      <c r="G17" s="10">
        <v>1</v>
      </c>
      <c r="H17" s="10">
        <v>2</v>
      </c>
      <c r="I17" s="10">
        <v>2</v>
      </c>
      <c r="J17" s="10">
        <v>1</v>
      </c>
      <c r="K17" s="10">
        <v>2</v>
      </c>
      <c r="L17" s="10">
        <v>2</v>
      </c>
      <c r="M17" s="10">
        <v>2</v>
      </c>
      <c r="N17" s="10">
        <v>2</v>
      </c>
      <c r="O17" s="10">
        <v>2</v>
      </c>
      <c r="P17" s="10">
        <v>2</v>
      </c>
      <c r="Q17" s="10">
        <v>1</v>
      </c>
      <c r="R17" s="10">
        <v>1</v>
      </c>
      <c r="S17" s="10">
        <v>2</v>
      </c>
      <c r="T17" s="10">
        <v>3</v>
      </c>
      <c r="U17" s="10">
        <v>1</v>
      </c>
      <c r="V17" s="10">
        <v>2</v>
      </c>
      <c r="W17" s="10">
        <v>2</v>
      </c>
      <c r="X17" s="10">
        <v>1</v>
      </c>
      <c r="Y17" s="10">
        <v>2</v>
      </c>
      <c r="Z17" s="10">
        <v>1</v>
      </c>
      <c r="AA17" s="10">
        <v>2</v>
      </c>
      <c r="AB17" s="10"/>
      <c r="AC17" s="10"/>
      <c r="AD17" s="10"/>
      <c r="AE17" s="10"/>
      <c r="AF17" s="10"/>
      <c r="AG17" s="10"/>
      <c r="AH17" s="10"/>
      <c r="AI17" s="10"/>
      <c r="AK17" s="26">
        <f t="shared" si="13"/>
        <v>8</v>
      </c>
      <c r="AL17" s="26">
        <f t="shared" si="0"/>
        <v>15</v>
      </c>
      <c r="AM17" s="26">
        <f t="shared" si="1"/>
        <v>1</v>
      </c>
      <c r="AN17" s="26">
        <f t="shared" si="2"/>
        <v>0</v>
      </c>
      <c r="AO17" s="26">
        <f t="shared" si="3"/>
        <v>0</v>
      </c>
      <c r="AP17">
        <f t="shared" si="4"/>
        <v>33.333333333333329</v>
      </c>
      <c r="AQ17">
        <f t="shared" si="5"/>
        <v>62.5</v>
      </c>
      <c r="AR17">
        <f t="shared" si="6"/>
        <v>4.1666666666666661</v>
      </c>
      <c r="AS17">
        <f t="shared" si="7"/>
        <v>0</v>
      </c>
      <c r="AT17">
        <f t="shared" si="8"/>
        <v>0</v>
      </c>
    </row>
    <row r="18" spans="1:46" ht="11.25" customHeight="1" x14ac:dyDescent="0.15">
      <c r="A18" s="290"/>
      <c r="B18" s="8">
        <v>4</v>
      </c>
      <c r="C18" s="9" t="s">
        <v>77</v>
      </c>
      <c r="D18" s="10">
        <v>1</v>
      </c>
      <c r="E18" s="10">
        <v>3</v>
      </c>
      <c r="F18" s="10">
        <v>2</v>
      </c>
      <c r="G18" s="10">
        <v>1</v>
      </c>
      <c r="H18" s="10">
        <v>2</v>
      </c>
      <c r="I18" s="10">
        <v>1</v>
      </c>
      <c r="J18" s="10">
        <v>2</v>
      </c>
      <c r="K18" s="10">
        <v>2</v>
      </c>
      <c r="L18" s="10">
        <v>2</v>
      </c>
      <c r="M18" s="10">
        <v>1</v>
      </c>
      <c r="N18" s="10">
        <v>2</v>
      </c>
      <c r="O18" s="10">
        <v>2</v>
      </c>
      <c r="P18" s="10">
        <v>2</v>
      </c>
      <c r="Q18" s="10">
        <v>1</v>
      </c>
      <c r="R18" s="10">
        <v>1</v>
      </c>
      <c r="S18" s="10">
        <v>1</v>
      </c>
      <c r="T18" s="10">
        <v>3</v>
      </c>
      <c r="U18" s="10">
        <v>1</v>
      </c>
      <c r="V18" s="10">
        <v>2</v>
      </c>
      <c r="W18" s="10">
        <v>2</v>
      </c>
      <c r="X18" s="10">
        <v>1</v>
      </c>
      <c r="Y18" s="10">
        <v>2</v>
      </c>
      <c r="Z18" s="10">
        <v>1</v>
      </c>
      <c r="AA18" s="10">
        <v>3</v>
      </c>
      <c r="AB18" s="10"/>
      <c r="AC18" s="10"/>
      <c r="AD18" s="10"/>
      <c r="AE18" s="10"/>
      <c r="AF18" s="10"/>
      <c r="AG18" s="10"/>
      <c r="AH18" s="10"/>
      <c r="AI18" s="10"/>
      <c r="AK18" s="26">
        <f t="shared" si="13"/>
        <v>10</v>
      </c>
      <c r="AL18" s="26">
        <f t="shared" si="0"/>
        <v>11</v>
      </c>
      <c r="AM18" s="26">
        <f t="shared" si="1"/>
        <v>3</v>
      </c>
      <c r="AN18" s="26">
        <f t="shared" si="2"/>
        <v>0</v>
      </c>
      <c r="AO18" s="26">
        <f t="shared" si="3"/>
        <v>0</v>
      </c>
      <c r="AP18">
        <f t="shared" si="4"/>
        <v>41.666666666666671</v>
      </c>
      <c r="AQ18">
        <f t="shared" si="5"/>
        <v>45.833333333333329</v>
      </c>
      <c r="AR18">
        <f t="shared" si="6"/>
        <v>12.5</v>
      </c>
      <c r="AS18">
        <f t="shared" si="7"/>
        <v>0</v>
      </c>
      <c r="AT18">
        <f t="shared" si="8"/>
        <v>0</v>
      </c>
    </row>
    <row r="19" spans="1:46" ht="11.25" customHeight="1" x14ac:dyDescent="0.15">
      <c r="A19" s="290"/>
      <c r="B19" s="8">
        <v>5</v>
      </c>
      <c r="C19" s="9" t="s">
        <v>16</v>
      </c>
      <c r="D19" s="10">
        <v>5</v>
      </c>
      <c r="E19" s="10">
        <v>3</v>
      </c>
      <c r="F19" s="10">
        <v>2</v>
      </c>
      <c r="G19" s="10">
        <v>1</v>
      </c>
      <c r="H19" s="10">
        <v>2</v>
      </c>
      <c r="I19" s="10">
        <v>1</v>
      </c>
      <c r="J19" s="10">
        <v>2</v>
      </c>
      <c r="K19" s="10">
        <v>5</v>
      </c>
      <c r="L19" s="10">
        <v>1</v>
      </c>
      <c r="M19" s="10">
        <v>1</v>
      </c>
      <c r="N19" s="10">
        <v>1</v>
      </c>
      <c r="O19" s="10">
        <v>2</v>
      </c>
      <c r="P19" s="10">
        <v>2</v>
      </c>
      <c r="Q19" s="10">
        <v>2</v>
      </c>
      <c r="R19" s="10">
        <v>3</v>
      </c>
      <c r="S19" s="10">
        <v>1</v>
      </c>
      <c r="T19" s="10">
        <v>3</v>
      </c>
      <c r="U19" s="10">
        <v>5</v>
      </c>
      <c r="V19" s="10">
        <v>2</v>
      </c>
      <c r="W19" s="10">
        <v>2</v>
      </c>
      <c r="X19" s="10">
        <v>2</v>
      </c>
      <c r="Y19" s="10">
        <v>3</v>
      </c>
      <c r="Z19" s="10">
        <v>2</v>
      </c>
      <c r="AA19" s="10">
        <v>2</v>
      </c>
      <c r="AB19" s="10"/>
      <c r="AC19" s="10"/>
      <c r="AD19" s="10"/>
      <c r="AE19" s="10"/>
      <c r="AF19" s="10"/>
      <c r="AG19" s="10"/>
      <c r="AH19" s="10"/>
      <c r="AI19" s="10"/>
      <c r="AK19" s="26">
        <f t="shared" si="13"/>
        <v>6</v>
      </c>
      <c r="AL19" s="26">
        <f t="shared" si="0"/>
        <v>11</v>
      </c>
      <c r="AM19" s="26">
        <f t="shared" si="1"/>
        <v>4</v>
      </c>
      <c r="AN19" s="26">
        <f t="shared" si="2"/>
        <v>0</v>
      </c>
      <c r="AO19" s="26">
        <f t="shared" si="3"/>
        <v>3</v>
      </c>
      <c r="AP19">
        <f t="shared" si="4"/>
        <v>25</v>
      </c>
      <c r="AQ19">
        <f t="shared" si="5"/>
        <v>45.833333333333329</v>
      </c>
      <c r="AR19">
        <f t="shared" si="6"/>
        <v>16.666666666666664</v>
      </c>
      <c r="AS19">
        <f t="shared" si="7"/>
        <v>0</v>
      </c>
      <c r="AT19">
        <f t="shared" si="8"/>
        <v>12.5</v>
      </c>
    </row>
    <row r="20" spans="1:46" ht="11.25" customHeight="1" thickBot="1" x14ac:dyDescent="0.2">
      <c r="A20" s="291"/>
      <c r="B20" s="121">
        <v>6</v>
      </c>
      <c r="C20" s="11" t="s">
        <v>78</v>
      </c>
      <c r="D20" s="12">
        <v>5</v>
      </c>
      <c r="E20" s="12">
        <v>3</v>
      </c>
      <c r="F20" s="12">
        <v>3</v>
      </c>
      <c r="G20" s="12">
        <v>2</v>
      </c>
      <c r="H20" s="12">
        <v>2</v>
      </c>
      <c r="I20" s="12">
        <v>2</v>
      </c>
      <c r="J20" s="12">
        <v>2</v>
      </c>
      <c r="K20" s="12">
        <v>3</v>
      </c>
      <c r="L20" s="12">
        <v>2</v>
      </c>
      <c r="M20" s="12">
        <v>2</v>
      </c>
      <c r="N20" s="12">
        <v>2</v>
      </c>
      <c r="O20" s="12">
        <v>2</v>
      </c>
      <c r="P20" s="12">
        <v>2</v>
      </c>
      <c r="Q20" s="12">
        <v>2</v>
      </c>
      <c r="R20" s="12">
        <v>3</v>
      </c>
      <c r="S20" s="12">
        <v>1</v>
      </c>
      <c r="T20" s="12">
        <v>3</v>
      </c>
      <c r="U20" s="12">
        <v>2</v>
      </c>
      <c r="V20" s="12">
        <v>2</v>
      </c>
      <c r="W20" s="12">
        <v>2</v>
      </c>
      <c r="X20" s="12">
        <v>3</v>
      </c>
      <c r="Y20" s="12">
        <v>3</v>
      </c>
      <c r="Z20" s="12">
        <v>1</v>
      </c>
      <c r="AA20" s="12">
        <v>2</v>
      </c>
      <c r="AB20" s="12"/>
      <c r="AC20" s="12"/>
      <c r="AD20" s="12"/>
      <c r="AE20" s="12"/>
      <c r="AF20" s="12"/>
      <c r="AG20" s="12"/>
      <c r="AH20" s="12"/>
      <c r="AI20" s="12"/>
      <c r="AK20" s="26">
        <f t="shared" si="13"/>
        <v>2</v>
      </c>
      <c r="AL20" s="26">
        <f t="shared" si="0"/>
        <v>14</v>
      </c>
      <c r="AM20" s="26">
        <f t="shared" si="1"/>
        <v>7</v>
      </c>
      <c r="AN20" s="26">
        <f t="shared" si="2"/>
        <v>0</v>
      </c>
      <c r="AO20" s="26">
        <f t="shared" si="3"/>
        <v>1</v>
      </c>
      <c r="AP20">
        <f t="shared" si="4"/>
        <v>8.3333333333333321</v>
      </c>
      <c r="AQ20">
        <f t="shared" si="5"/>
        <v>58.333333333333336</v>
      </c>
      <c r="AR20">
        <f t="shared" si="6"/>
        <v>29.166666666666668</v>
      </c>
      <c r="AS20">
        <f t="shared" si="7"/>
        <v>0</v>
      </c>
      <c r="AT20">
        <f t="shared" si="8"/>
        <v>4.1666666666666661</v>
      </c>
    </row>
    <row r="21" spans="1:46" ht="11.25" customHeight="1" x14ac:dyDescent="0.15">
      <c r="A21" s="292" t="s">
        <v>2</v>
      </c>
      <c r="B21" s="126">
        <v>1</v>
      </c>
      <c r="C21" s="129" t="s">
        <v>18</v>
      </c>
      <c r="D21" s="18"/>
      <c r="E21" s="18">
        <v>2</v>
      </c>
      <c r="F21" s="18">
        <v>2</v>
      </c>
      <c r="G21" s="18">
        <v>1</v>
      </c>
      <c r="H21" s="18">
        <v>1</v>
      </c>
      <c r="I21" s="18">
        <v>1</v>
      </c>
      <c r="J21" s="18">
        <v>1</v>
      </c>
      <c r="K21" s="18">
        <v>3</v>
      </c>
      <c r="L21" s="18">
        <v>1</v>
      </c>
      <c r="M21" s="18">
        <v>1</v>
      </c>
      <c r="N21" s="18">
        <v>1</v>
      </c>
      <c r="O21" s="18">
        <v>2</v>
      </c>
      <c r="P21" s="18">
        <v>2</v>
      </c>
      <c r="Q21" s="18">
        <v>3</v>
      </c>
      <c r="R21" s="18">
        <v>3</v>
      </c>
      <c r="S21" s="18">
        <v>1</v>
      </c>
      <c r="T21" s="18">
        <v>3</v>
      </c>
      <c r="U21" s="18">
        <v>1</v>
      </c>
      <c r="V21" s="18">
        <v>1</v>
      </c>
      <c r="W21" s="18">
        <v>1</v>
      </c>
      <c r="X21" s="18">
        <v>1</v>
      </c>
      <c r="Y21" s="18">
        <v>2</v>
      </c>
      <c r="Z21" s="18">
        <v>1</v>
      </c>
      <c r="AA21" s="18">
        <v>2</v>
      </c>
      <c r="AB21" s="18"/>
      <c r="AC21" s="18"/>
      <c r="AD21" s="18"/>
      <c r="AE21" s="18"/>
      <c r="AF21" s="18"/>
      <c r="AG21" s="18"/>
      <c r="AH21" s="18"/>
      <c r="AI21" s="18"/>
      <c r="AK21" s="27">
        <f t="shared" si="13"/>
        <v>13</v>
      </c>
      <c r="AL21" s="27">
        <f t="shared" si="0"/>
        <v>6</v>
      </c>
      <c r="AM21" s="27">
        <f t="shared" si="1"/>
        <v>4</v>
      </c>
      <c r="AN21" s="27">
        <f t="shared" si="2"/>
        <v>0</v>
      </c>
      <c r="AO21" s="27">
        <f t="shared" si="3"/>
        <v>0</v>
      </c>
      <c r="AP21">
        <f t="shared" si="4"/>
        <v>56.521739130434781</v>
      </c>
      <c r="AQ21">
        <f t="shared" si="5"/>
        <v>26.086956521739129</v>
      </c>
      <c r="AR21">
        <f t="shared" si="6"/>
        <v>17.391304347826086</v>
      </c>
      <c r="AS21">
        <f t="shared" si="7"/>
        <v>0</v>
      </c>
      <c r="AT21">
        <f t="shared" si="8"/>
        <v>0</v>
      </c>
    </row>
    <row r="22" spans="1:46" ht="11.25" customHeight="1" x14ac:dyDescent="0.15">
      <c r="A22" s="293"/>
      <c r="B22" s="127">
        <v>2</v>
      </c>
      <c r="C22" s="123" t="s">
        <v>79</v>
      </c>
      <c r="D22" s="120"/>
      <c r="E22" s="120">
        <v>2</v>
      </c>
      <c r="F22" s="120">
        <v>2</v>
      </c>
      <c r="G22" s="120">
        <v>1</v>
      </c>
      <c r="H22" s="120">
        <v>2</v>
      </c>
      <c r="I22" s="120">
        <v>2</v>
      </c>
      <c r="J22" s="120">
        <v>1</v>
      </c>
      <c r="K22" s="120">
        <v>2</v>
      </c>
      <c r="L22" s="120">
        <v>2</v>
      </c>
      <c r="M22" s="120">
        <v>1</v>
      </c>
      <c r="N22" s="120">
        <v>2</v>
      </c>
      <c r="O22" s="120">
        <v>2</v>
      </c>
      <c r="P22" s="120">
        <v>2</v>
      </c>
      <c r="Q22" s="120">
        <v>1</v>
      </c>
      <c r="R22" s="120">
        <v>3</v>
      </c>
      <c r="S22" s="120">
        <v>1</v>
      </c>
      <c r="T22" s="120">
        <v>2</v>
      </c>
      <c r="U22" s="120">
        <v>1</v>
      </c>
      <c r="V22" s="120">
        <v>1</v>
      </c>
      <c r="W22" s="120">
        <v>1</v>
      </c>
      <c r="X22" s="120">
        <v>1</v>
      </c>
      <c r="Y22" s="120">
        <v>2</v>
      </c>
      <c r="Z22" s="120">
        <v>1</v>
      </c>
      <c r="AA22" s="120">
        <v>2</v>
      </c>
      <c r="AB22" s="120"/>
      <c r="AC22" s="120"/>
      <c r="AD22" s="120"/>
      <c r="AE22" s="120"/>
      <c r="AF22" s="120"/>
      <c r="AG22" s="120"/>
      <c r="AH22" s="120"/>
      <c r="AI22" s="120"/>
      <c r="AK22" s="27">
        <f t="shared" ref="AK22" si="14">COUNTIF(D22:AI22,"1")</f>
        <v>10</v>
      </c>
      <c r="AL22" s="27">
        <f t="shared" ref="AL22" si="15">COUNTIF(D22:AI22,"2")</f>
        <v>12</v>
      </c>
      <c r="AM22" s="27">
        <f t="shared" ref="AM22" si="16">COUNTIF(D22:AI22,"3")</f>
        <v>1</v>
      </c>
      <c r="AN22" s="27">
        <f t="shared" ref="AN22" si="17">COUNTIF(D22:AI22,"4")</f>
        <v>0</v>
      </c>
      <c r="AO22" s="27">
        <f t="shared" ref="AO22" si="18">COUNTIF(D22:AI22,"5")</f>
        <v>0</v>
      </c>
      <c r="AP22">
        <f t="shared" si="4"/>
        <v>43.478260869565219</v>
      </c>
      <c r="AQ22">
        <f t="shared" si="5"/>
        <v>52.173913043478258</v>
      </c>
      <c r="AR22">
        <f t="shared" si="6"/>
        <v>4.3478260869565215</v>
      </c>
      <c r="AS22">
        <f t="shared" si="7"/>
        <v>0</v>
      </c>
      <c r="AT22">
        <f t="shared" si="8"/>
        <v>0</v>
      </c>
    </row>
    <row r="23" spans="1:46" ht="11.25" customHeight="1" x14ac:dyDescent="0.15">
      <c r="A23" s="293"/>
      <c r="B23" s="127">
        <v>3</v>
      </c>
      <c r="C23" s="124" t="s">
        <v>80</v>
      </c>
      <c r="D23" s="19"/>
      <c r="E23" s="19">
        <v>2</v>
      </c>
      <c r="F23" s="19">
        <v>2</v>
      </c>
      <c r="G23" s="19">
        <v>2</v>
      </c>
      <c r="H23" s="19">
        <v>1</v>
      </c>
      <c r="I23" s="19">
        <v>1</v>
      </c>
      <c r="J23" s="19">
        <v>1</v>
      </c>
      <c r="K23" s="19">
        <v>2</v>
      </c>
      <c r="L23" s="19">
        <v>1</v>
      </c>
      <c r="M23" s="19">
        <v>1</v>
      </c>
      <c r="N23" s="19">
        <v>1</v>
      </c>
      <c r="O23" s="19">
        <v>2</v>
      </c>
      <c r="P23" s="19">
        <v>1</v>
      </c>
      <c r="Q23" s="19">
        <v>3</v>
      </c>
      <c r="R23" s="19">
        <v>3</v>
      </c>
      <c r="S23" s="19">
        <v>1</v>
      </c>
      <c r="T23" s="19">
        <v>2</v>
      </c>
      <c r="U23" s="19">
        <v>1</v>
      </c>
      <c r="V23" s="19">
        <v>1</v>
      </c>
      <c r="W23" s="19">
        <v>1</v>
      </c>
      <c r="X23" s="19">
        <v>1</v>
      </c>
      <c r="Y23" s="19">
        <v>2</v>
      </c>
      <c r="Z23" s="19">
        <v>1</v>
      </c>
      <c r="AA23" s="19">
        <v>2</v>
      </c>
      <c r="AB23" s="19"/>
      <c r="AC23" s="19"/>
      <c r="AD23" s="19"/>
      <c r="AE23" s="19"/>
      <c r="AF23" s="19"/>
      <c r="AG23" s="19"/>
      <c r="AH23" s="19"/>
      <c r="AI23" s="19"/>
      <c r="AK23" s="27">
        <f t="shared" si="13"/>
        <v>13</v>
      </c>
      <c r="AL23" s="27">
        <f t="shared" si="0"/>
        <v>8</v>
      </c>
      <c r="AM23" s="27">
        <f t="shared" si="1"/>
        <v>2</v>
      </c>
      <c r="AN23" s="27">
        <f t="shared" si="2"/>
        <v>0</v>
      </c>
      <c r="AO23" s="27">
        <f t="shared" si="3"/>
        <v>0</v>
      </c>
      <c r="AP23">
        <f t="shared" si="4"/>
        <v>56.521739130434781</v>
      </c>
      <c r="AQ23">
        <f t="shared" si="5"/>
        <v>34.782608695652172</v>
      </c>
      <c r="AR23">
        <f t="shared" si="6"/>
        <v>8.695652173913043</v>
      </c>
      <c r="AS23">
        <f t="shared" si="7"/>
        <v>0</v>
      </c>
      <c r="AT23">
        <f t="shared" si="8"/>
        <v>0</v>
      </c>
    </row>
    <row r="24" spans="1:46" ht="11.25" customHeight="1" x14ac:dyDescent="0.15">
      <c r="A24" s="293"/>
      <c r="B24" s="127">
        <v>4</v>
      </c>
      <c r="C24" s="124" t="s">
        <v>21</v>
      </c>
      <c r="D24" s="19"/>
      <c r="E24" s="19">
        <v>1</v>
      </c>
      <c r="F24" s="19">
        <v>2</v>
      </c>
      <c r="G24" s="19">
        <v>2</v>
      </c>
      <c r="H24" s="19">
        <v>1</v>
      </c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19">
        <v>1</v>
      </c>
      <c r="O24" s="19">
        <v>2</v>
      </c>
      <c r="P24" s="19">
        <v>2</v>
      </c>
      <c r="Q24" s="19">
        <v>5</v>
      </c>
      <c r="R24" s="19">
        <v>2</v>
      </c>
      <c r="S24" s="19">
        <v>1</v>
      </c>
      <c r="T24" s="19">
        <v>3</v>
      </c>
      <c r="U24" s="19">
        <v>1</v>
      </c>
      <c r="V24" s="19">
        <v>1</v>
      </c>
      <c r="W24" s="19">
        <v>1</v>
      </c>
      <c r="X24" s="19">
        <v>2</v>
      </c>
      <c r="Y24" s="19">
        <v>2</v>
      </c>
      <c r="Z24" s="19">
        <v>1</v>
      </c>
      <c r="AA24" s="19">
        <v>2</v>
      </c>
      <c r="AB24" s="19"/>
      <c r="AC24" s="19"/>
      <c r="AD24" s="19"/>
      <c r="AE24" s="19"/>
      <c r="AF24" s="19"/>
      <c r="AG24" s="19"/>
      <c r="AH24" s="19"/>
      <c r="AI24" s="19"/>
      <c r="AK24" s="27">
        <f t="shared" si="13"/>
        <v>13</v>
      </c>
      <c r="AL24" s="27">
        <f t="shared" si="0"/>
        <v>8</v>
      </c>
      <c r="AM24" s="27">
        <f t="shared" si="1"/>
        <v>1</v>
      </c>
      <c r="AN24" s="27">
        <f t="shared" si="2"/>
        <v>0</v>
      </c>
      <c r="AO24" s="27">
        <f t="shared" si="3"/>
        <v>1</v>
      </c>
      <c r="AP24">
        <f t="shared" si="4"/>
        <v>56.521739130434781</v>
      </c>
      <c r="AQ24">
        <f t="shared" si="5"/>
        <v>34.782608695652172</v>
      </c>
      <c r="AR24">
        <f t="shared" si="6"/>
        <v>4.3478260869565215</v>
      </c>
      <c r="AS24">
        <f t="shared" si="7"/>
        <v>0</v>
      </c>
      <c r="AT24">
        <f t="shared" si="8"/>
        <v>4.3478260869565215</v>
      </c>
    </row>
    <row r="25" spans="1:46" ht="11.25" customHeight="1" x14ac:dyDescent="0.15">
      <c r="A25" s="293"/>
      <c r="B25" s="127">
        <v>5</v>
      </c>
      <c r="C25" s="124" t="s">
        <v>22</v>
      </c>
      <c r="D25" s="19"/>
      <c r="E25" s="19">
        <v>1</v>
      </c>
      <c r="F25" s="19">
        <v>2</v>
      </c>
      <c r="G25" s="19">
        <v>2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2</v>
      </c>
      <c r="P25" s="19">
        <v>1</v>
      </c>
      <c r="Q25" s="19">
        <v>5</v>
      </c>
      <c r="R25" s="19">
        <v>2</v>
      </c>
      <c r="S25" s="19">
        <v>1</v>
      </c>
      <c r="T25" s="19">
        <v>2</v>
      </c>
      <c r="U25" s="19">
        <v>1</v>
      </c>
      <c r="V25" s="19">
        <v>1</v>
      </c>
      <c r="W25" s="19">
        <v>1</v>
      </c>
      <c r="X25" s="19">
        <v>1</v>
      </c>
      <c r="Y25" s="19">
        <v>2</v>
      </c>
      <c r="Z25" s="19">
        <v>1</v>
      </c>
      <c r="AA25" s="19">
        <v>2</v>
      </c>
      <c r="AB25" s="19"/>
      <c r="AC25" s="19"/>
      <c r="AD25" s="19"/>
      <c r="AE25" s="19"/>
      <c r="AF25" s="19"/>
      <c r="AG25" s="19"/>
      <c r="AH25" s="19"/>
      <c r="AI25" s="19"/>
      <c r="AK25" s="27">
        <f t="shared" si="13"/>
        <v>15</v>
      </c>
      <c r="AL25" s="27">
        <f t="shared" si="0"/>
        <v>7</v>
      </c>
      <c r="AM25" s="27">
        <f t="shared" si="1"/>
        <v>0</v>
      </c>
      <c r="AN25" s="27">
        <f t="shared" si="2"/>
        <v>0</v>
      </c>
      <c r="AO25" s="27">
        <f t="shared" si="3"/>
        <v>1</v>
      </c>
      <c r="AP25">
        <f t="shared" si="4"/>
        <v>65.217391304347828</v>
      </c>
      <c r="AQ25">
        <f t="shared" si="5"/>
        <v>30.434782608695656</v>
      </c>
      <c r="AR25">
        <f t="shared" si="6"/>
        <v>0</v>
      </c>
      <c r="AS25">
        <f t="shared" si="7"/>
        <v>0</v>
      </c>
      <c r="AT25">
        <f t="shared" si="8"/>
        <v>4.3478260869565215</v>
      </c>
    </row>
    <row r="26" spans="1:46" ht="11.25" customHeight="1" x14ac:dyDescent="0.15">
      <c r="A26" s="293"/>
      <c r="B26" s="127">
        <v>6</v>
      </c>
      <c r="C26" s="124" t="s">
        <v>23</v>
      </c>
      <c r="D26" s="19"/>
      <c r="E26" s="19">
        <v>1</v>
      </c>
      <c r="F26" s="19">
        <v>2</v>
      </c>
      <c r="G26" s="19">
        <v>2</v>
      </c>
      <c r="H26" s="19">
        <v>1</v>
      </c>
      <c r="I26" s="19">
        <v>1</v>
      </c>
      <c r="J26" s="19">
        <v>1</v>
      </c>
      <c r="K26" s="19">
        <v>1</v>
      </c>
      <c r="L26" s="19">
        <v>1</v>
      </c>
      <c r="M26" s="19">
        <v>1</v>
      </c>
      <c r="N26" s="19">
        <v>1</v>
      </c>
      <c r="O26" s="19">
        <v>2</v>
      </c>
      <c r="P26" s="19">
        <v>1</v>
      </c>
      <c r="Q26" s="19">
        <v>2</v>
      </c>
      <c r="R26" s="19">
        <v>2</v>
      </c>
      <c r="S26" s="19">
        <v>1</v>
      </c>
      <c r="T26" s="19">
        <v>2</v>
      </c>
      <c r="U26" s="19">
        <v>1</v>
      </c>
      <c r="V26" s="19">
        <v>1</v>
      </c>
      <c r="W26" s="19">
        <v>1</v>
      </c>
      <c r="X26" s="19">
        <v>1</v>
      </c>
      <c r="Y26" s="19">
        <v>2</v>
      </c>
      <c r="Z26" s="19">
        <v>1</v>
      </c>
      <c r="AA26" s="19">
        <v>2</v>
      </c>
      <c r="AB26" s="19"/>
      <c r="AC26" s="19"/>
      <c r="AD26" s="19"/>
      <c r="AE26" s="19"/>
      <c r="AF26" s="19"/>
      <c r="AG26" s="19"/>
      <c r="AH26" s="19"/>
      <c r="AI26" s="19"/>
      <c r="AK26" s="27">
        <f t="shared" si="13"/>
        <v>15</v>
      </c>
      <c r="AL26" s="27">
        <f t="shared" si="0"/>
        <v>8</v>
      </c>
      <c r="AM26" s="27">
        <f t="shared" si="1"/>
        <v>0</v>
      </c>
      <c r="AN26" s="27">
        <f t="shared" si="2"/>
        <v>0</v>
      </c>
      <c r="AO26" s="27">
        <f t="shared" si="3"/>
        <v>0</v>
      </c>
      <c r="AP26">
        <f t="shared" si="4"/>
        <v>65.217391304347828</v>
      </c>
      <c r="AQ26">
        <f t="shared" si="5"/>
        <v>34.782608695652172</v>
      </c>
      <c r="AR26">
        <f t="shared" si="6"/>
        <v>0</v>
      </c>
      <c r="AS26">
        <f t="shared" si="7"/>
        <v>0</v>
      </c>
      <c r="AT26">
        <f t="shared" si="8"/>
        <v>0</v>
      </c>
    </row>
    <row r="27" spans="1:46" ht="11.25" customHeight="1" x14ac:dyDescent="0.15">
      <c r="A27" s="293"/>
      <c r="B27" s="127">
        <v>7</v>
      </c>
      <c r="C27" s="124" t="s">
        <v>79</v>
      </c>
      <c r="D27" s="19"/>
      <c r="E27" s="19">
        <v>2</v>
      </c>
      <c r="F27" s="19">
        <v>2</v>
      </c>
      <c r="G27" s="19">
        <v>2</v>
      </c>
      <c r="H27" s="19">
        <v>2</v>
      </c>
      <c r="I27" s="19">
        <v>2</v>
      </c>
      <c r="J27" s="19">
        <v>2</v>
      </c>
      <c r="K27" s="19">
        <v>1</v>
      </c>
      <c r="L27" s="19">
        <v>2</v>
      </c>
      <c r="M27" s="19">
        <v>1</v>
      </c>
      <c r="N27" s="19">
        <v>1</v>
      </c>
      <c r="O27" s="19">
        <v>2</v>
      </c>
      <c r="P27" s="19">
        <v>1</v>
      </c>
      <c r="Q27" s="19">
        <v>2</v>
      </c>
      <c r="R27" s="19">
        <v>2</v>
      </c>
      <c r="S27" s="19">
        <v>1</v>
      </c>
      <c r="T27" s="19">
        <v>2</v>
      </c>
      <c r="U27" s="19">
        <v>1</v>
      </c>
      <c r="V27" s="19">
        <v>1</v>
      </c>
      <c r="W27" s="19">
        <v>1</v>
      </c>
      <c r="X27" s="19">
        <v>1</v>
      </c>
      <c r="Y27" s="19">
        <v>2</v>
      </c>
      <c r="Z27" s="19">
        <v>1</v>
      </c>
      <c r="AA27" s="19">
        <v>2</v>
      </c>
      <c r="AB27" s="19"/>
      <c r="AC27" s="19"/>
      <c r="AD27" s="19"/>
      <c r="AE27" s="19"/>
      <c r="AF27" s="19"/>
      <c r="AG27" s="19"/>
      <c r="AH27" s="19"/>
      <c r="AI27" s="19"/>
      <c r="AK27" s="27">
        <f t="shared" si="13"/>
        <v>10</v>
      </c>
      <c r="AL27" s="27">
        <f t="shared" si="0"/>
        <v>13</v>
      </c>
      <c r="AM27" s="27">
        <f t="shared" si="1"/>
        <v>0</v>
      </c>
      <c r="AN27" s="27">
        <f t="shared" si="2"/>
        <v>0</v>
      </c>
      <c r="AO27" s="27">
        <f t="shared" si="3"/>
        <v>0</v>
      </c>
      <c r="AP27">
        <f t="shared" si="4"/>
        <v>43.478260869565219</v>
      </c>
      <c r="AQ27">
        <f t="shared" si="5"/>
        <v>56.521739130434781</v>
      </c>
      <c r="AR27">
        <f t="shared" si="6"/>
        <v>0</v>
      </c>
      <c r="AS27">
        <f t="shared" si="7"/>
        <v>0</v>
      </c>
      <c r="AT27">
        <f t="shared" si="8"/>
        <v>0</v>
      </c>
    </row>
    <row r="28" spans="1:46" ht="11.25" customHeight="1" thickBot="1" x14ac:dyDescent="0.2">
      <c r="A28" s="294"/>
      <c r="B28" s="128">
        <v>8</v>
      </c>
      <c r="C28" s="125" t="s">
        <v>24</v>
      </c>
      <c r="D28" s="20"/>
      <c r="E28" s="20">
        <v>2</v>
      </c>
      <c r="F28" s="20">
        <v>2</v>
      </c>
      <c r="G28" s="20">
        <v>2</v>
      </c>
      <c r="H28" s="20">
        <v>1</v>
      </c>
      <c r="I28" s="20">
        <v>1</v>
      </c>
      <c r="J28" s="20">
        <v>1</v>
      </c>
      <c r="K28" s="20">
        <v>2</v>
      </c>
      <c r="L28" s="20">
        <v>1</v>
      </c>
      <c r="M28" s="20">
        <v>1</v>
      </c>
      <c r="N28" s="20">
        <v>1</v>
      </c>
      <c r="O28" s="20">
        <v>2</v>
      </c>
      <c r="P28" s="20">
        <v>1</v>
      </c>
      <c r="Q28" s="20">
        <v>5</v>
      </c>
      <c r="R28" s="20">
        <v>2</v>
      </c>
      <c r="S28" s="20">
        <v>1</v>
      </c>
      <c r="T28" s="20">
        <v>2</v>
      </c>
      <c r="U28" s="20">
        <v>1</v>
      </c>
      <c r="V28" s="20">
        <v>1</v>
      </c>
      <c r="W28" s="20">
        <v>1</v>
      </c>
      <c r="X28" s="20">
        <v>1</v>
      </c>
      <c r="Y28" s="20">
        <v>2</v>
      </c>
      <c r="Z28" s="20">
        <v>1</v>
      </c>
      <c r="AA28" s="20">
        <v>2</v>
      </c>
      <c r="AB28" s="20"/>
      <c r="AC28" s="20"/>
      <c r="AD28" s="20"/>
      <c r="AE28" s="20"/>
      <c r="AF28" s="20"/>
      <c r="AG28" s="20"/>
      <c r="AH28" s="20"/>
      <c r="AI28" s="20"/>
      <c r="AK28" s="27">
        <f t="shared" si="13"/>
        <v>13</v>
      </c>
      <c r="AL28" s="27">
        <f t="shared" si="0"/>
        <v>9</v>
      </c>
      <c r="AM28" s="27">
        <f t="shared" si="1"/>
        <v>0</v>
      </c>
      <c r="AN28" s="27">
        <f t="shared" si="2"/>
        <v>0</v>
      </c>
      <c r="AO28" s="27">
        <f t="shared" si="3"/>
        <v>1</v>
      </c>
      <c r="AP28">
        <f t="shared" si="4"/>
        <v>56.521739130434781</v>
      </c>
      <c r="AQ28">
        <f t="shared" si="5"/>
        <v>39.130434782608695</v>
      </c>
      <c r="AR28">
        <f t="shared" si="6"/>
        <v>0</v>
      </c>
      <c r="AS28">
        <f t="shared" si="7"/>
        <v>0</v>
      </c>
      <c r="AT28">
        <f t="shared" si="8"/>
        <v>4.3478260869565215</v>
      </c>
    </row>
    <row r="29" spans="1:46" ht="11.25" customHeight="1" x14ac:dyDescent="0.15">
      <c r="A29" s="282" t="s">
        <v>3</v>
      </c>
      <c r="B29" s="122">
        <v>1</v>
      </c>
      <c r="C29" s="21" t="s">
        <v>25</v>
      </c>
      <c r="D29" s="13"/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2</v>
      </c>
      <c r="R29" s="13">
        <v>3</v>
      </c>
      <c r="S29" s="13">
        <v>1</v>
      </c>
      <c r="T29" s="13">
        <v>2</v>
      </c>
      <c r="U29" s="13">
        <v>1</v>
      </c>
      <c r="V29" s="13">
        <v>1</v>
      </c>
      <c r="W29" s="13">
        <v>1</v>
      </c>
      <c r="X29" s="13">
        <v>1</v>
      </c>
      <c r="Y29" s="13">
        <v>1</v>
      </c>
      <c r="Z29" s="13">
        <v>1</v>
      </c>
      <c r="AA29" s="13">
        <v>2</v>
      </c>
      <c r="AB29" s="13"/>
      <c r="AC29" s="13"/>
      <c r="AD29" s="13"/>
      <c r="AE29" s="13"/>
      <c r="AF29" s="13"/>
      <c r="AG29" s="13"/>
      <c r="AH29" s="13"/>
      <c r="AI29" s="13"/>
      <c r="AK29" s="28">
        <f t="shared" si="13"/>
        <v>19</v>
      </c>
      <c r="AL29" s="28">
        <f t="shared" si="0"/>
        <v>3</v>
      </c>
      <c r="AM29" s="28">
        <f t="shared" si="1"/>
        <v>1</v>
      </c>
      <c r="AN29" s="28">
        <f t="shared" si="2"/>
        <v>0</v>
      </c>
      <c r="AO29" s="28">
        <f t="shared" si="3"/>
        <v>0</v>
      </c>
      <c r="AP29">
        <f t="shared" si="4"/>
        <v>82.608695652173907</v>
      </c>
      <c r="AQ29">
        <f t="shared" si="5"/>
        <v>13.043478260869565</v>
      </c>
      <c r="AR29">
        <f t="shared" si="6"/>
        <v>4.3478260869565215</v>
      </c>
      <c r="AS29">
        <f t="shared" si="7"/>
        <v>0</v>
      </c>
      <c r="AT29">
        <f t="shared" si="8"/>
        <v>0</v>
      </c>
    </row>
    <row r="30" spans="1:46" ht="11.25" customHeight="1" x14ac:dyDescent="0.15">
      <c r="A30" s="283"/>
      <c r="B30" s="14">
        <v>2</v>
      </c>
      <c r="C30" s="15" t="s">
        <v>26</v>
      </c>
      <c r="D30" s="16"/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2</v>
      </c>
      <c r="R30" s="16">
        <v>3</v>
      </c>
      <c r="S30" s="16">
        <v>1</v>
      </c>
      <c r="T30" s="16">
        <v>2</v>
      </c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16">
        <v>2</v>
      </c>
      <c r="AB30" s="16"/>
      <c r="AC30" s="16"/>
      <c r="AD30" s="16"/>
      <c r="AE30" s="16"/>
      <c r="AF30" s="16"/>
      <c r="AG30" s="16"/>
      <c r="AH30" s="16"/>
      <c r="AI30" s="16"/>
      <c r="AK30" s="28">
        <f t="shared" si="13"/>
        <v>19</v>
      </c>
      <c r="AL30" s="28">
        <f t="shared" si="0"/>
        <v>3</v>
      </c>
      <c r="AM30" s="28">
        <f t="shared" si="1"/>
        <v>1</v>
      </c>
      <c r="AN30" s="28">
        <f t="shared" si="2"/>
        <v>0</v>
      </c>
      <c r="AO30" s="28">
        <f t="shared" si="3"/>
        <v>0</v>
      </c>
      <c r="AP30">
        <f t="shared" si="4"/>
        <v>82.608695652173907</v>
      </c>
      <c r="AQ30">
        <f t="shared" si="5"/>
        <v>13.043478260869565</v>
      </c>
      <c r="AR30">
        <f t="shared" si="6"/>
        <v>4.3478260869565215</v>
      </c>
      <c r="AS30">
        <f t="shared" si="7"/>
        <v>0</v>
      </c>
      <c r="AT30">
        <f t="shared" si="8"/>
        <v>0</v>
      </c>
    </row>
    <row r="31" spans="1:46" ht="11.25" customHeight="1" x14ac:dyDescent="0.15">
      <c r="A31" s="283"/>
      <c r="B31" s="14">
        <v>3</v>
      </c>
      <c r="C31" s="15" t="s">
        <v>27</v>
      </c>
      <c r="D31" s="16"/>
      <c r="E31" s="16">
        <v>2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2</v>
      </c>
      <c r="P31" s="16">
        <v>1</v>
      </c>
      <c r="Q31" s="16">
        <v>4</v>
      </c>
      <c r="R31" s="16">
        <v>3</v>
      </c>
      <c r="S31" s="16">
        <v>1</v>
      </c>
      <c r="T31" s="16">
        <v>2</v>
      </c>
      <c r="U31" s="16">
        <v>1</v>
      </c>
      <c r="V31" s="16">
        <v>1</v>
      </c>
      <c r="W31" s="16">
        <v>1</v>
      </c>
      <c r="X31" s="16">
        <v>1</v>
      </c>
      <c r="Y31" s="16">
        <v>1</v>
      </c>
      <c r="Z31" s="16">
        <v>1</v>
      </c>
      <c r="AA31" s="16">
        <v>2</v>
      </c>
      <c r="AB31" s="16"/>
      <c r="AC31" s="16"/>
      <c r="AD31" s="16"/>
      <c r="AE31" s="16"/>
      <c r="AF31" s="16"/>
      <c r="AG31" s="16"/>
      <c r="AH31" s="16"/>
      <c r="AI31" s="16"/>
      <c r="AK31" s="28">
        <f t="shared" si="13"/>
        <v>17</v>
      </c>
      <c r="AL31" s="28">
        <f t="shared" si="0"/>
        <v>4</v>
      </c>
      <c r="AM31" s="28">
        <f t="shared" si="1"/>
        <v>1</v>
      </c>
      <c r="AN31" s="28">
        <f t="shared" si="2"/>
        <v>1</v>
      </c>
      <c r="AO31" s="28">
        <f t="shared" si="3"/>
        <v>0</v>
      </c>
      <c r="AP31">
        <f t="shared" si="4"/>
        <v>73.91304347826086</v>
      </c>
      <c r="AQ31">
        <f t="shared" si="5"/>
        <v>17.391304347826086</v>
      </c>
      <c r="AR31">
        <f t="shared" si="6"/>
        <v>4.3478260869565215</v>
      </c>
      <c r="AS31">
        <f t="shared" si="7"/>
        <v>4.3478260869565215</v>
      </c>
      <c r="AT31">
        <f t="shared" si="8"/>
        <v>0</v>
      </c>
    </row>
    <row r="32" spans="1:46" ht="11.25" customHeight="1" x14ac:dyDescent="0.15">
      <c r="A32" s="283"/>
      <c r="B32" s="14">
        <v>4</v>
      </c>
      <c r="C32" s="15" t="s">
        <v>28</v>
      </c>
      <c r="D32" s="16"/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2</v>
      </c>
      <c r="P32" s="16">
        <v>1</v>
      </c>
      <c r="Q32" s="16">
        <v>2</v>
      </c>
      <c r="R32" s="16">
        <v>2</v>
      </c>
      <c r="S32" s="16">
        <v>1</v>
      </c>
      <c r="T32" s="16">
        <v>2</v>
      </c>
      <c r="U32" s="16">
        <v>1</v>
      </c>
      <c r="V32" s="16">
        <v>1</v>
      </c>
      <c r="W32" s="16">
        <v>1</v>
      </c>
      <c r="X32" s="16">
        <v>1</v>
      </c>
      <c r="Y32" s="16">
        <v>1</v>
      </c>
      <c r="Z32" s="16">
        <v>1</v>
      </c>
      <c r="AA32" s="16">
        <v>2</v>
      </c>
      <c r="AB32" s="16"/>
      <c r="AC32" s="16"/>
      <c r="AD32" s="16"/>
      <c r="AE32" s="16"/>
      <c r="AF32" s="16"/>
      <c r="AG32" s="16"/>
      <c r="AH32" s="16"/>
      <c r="AI32" s="16"/>
      <c r="AK32" s="28">
        <f t="shared" si="13"/>
        <v>18</v>
      </c>
      <c r="AL32" s="28">
        <f t="shared" si="0"/>
        <v>5</v>
      </c>
      <c r="AM32" s="28">
        <f t="shared" si="1"/>
        <v>0</v>
      </c>
      <c r="AN32" s="28">
        <f t="shared" si="2"/>
        <v>0</v>
      </c>
      <c r="AO32" s="28">
        <f t="shared" si="3"/>
        <v>0</v>
      </c>
      <c r="AP32">
        <f t="shared" si="4"/>
        <v>78.260869565217391</v>
      </c>
      <c r="AQ32">
        <f t="shared" si="5"/>
        <v>21.739130434782609</v>
      </c>
      <c r="AR32">
        <f t="shared" si="6"/>
        <v>0</v>
      </c>
      <c r="AS32">
        <f t="shared" si="7"/>
        <v>0</v>
      </c>
      <c r="AT32">
        <f t="shared" si="8"/>
        <v>0</v>
      </c>
    </row>
    <row r="33" spans="1:46" ht="11.25" customHeight="1" thickBot="1" x14ac:dyDescent="0.2">
      <c r="A33" s="283"/>
      <c r="B33" s="244">
        <v>5</v>
      </c>
      <c r="C33" s="245" t="s">
        <v>29</v>
      </c>
      <c r="D33" s="246"/>
      <c r="E33" s="246">
        <v>1</v>
      </c>
      <c r="F33" s="246">
        <v>1</v>
      </c>
      <c r="G33" s="246">
        <v>1</v>
      </c>
      <c r="H33" s="246">
        <v>1</v>
      </c>
      <c r="I33" s="246">
        <v>1</v>
      </c>
      <c r="J33" s="246">
        <v>1</v>
      </c>
      <c r="K33" s="246">
        <v>1</v>
      </c>
      <c r="L33" s="246">
        <v>1</v>
      </c>
      <c r="M33" s="246">
        <v>1</v>
      </c>
      <c r="N33" s="246">
        <v>1</v>
      </c>
      <c r="O33" s="246">
        <v>2</v>
      </c>
      <c r="P33" s="246">
        <v>1</v>
      </c>
      <c r="Q33" s="246">
        <v>4</v>
      </c>
      <c r="R33" s="246">
        <v>2</v>
      </c>
      <c r="S33" s="246">
        <v>1</v>
      </c>
      <c r="T33" s="246">
        <v>1</v>
      </c>
      <c r="U33" s="246">
        <v>1</v>
      </c>
      <c r="V33" s="246">
        <v>1</v>
      </c>
      <c r="W33" s="246">
        <v>1</v>
      </c>
      <c r="X33" s="246">
        <v>1</v>
      </c>
      <c r="Y33" s="246">
        <v>2</v>
      </c>
      <c r="Z33" s="246">
        <v>1</v>
      </c>
      <c r="AA33" s="246">
        <v>2</v>
      </c>
      <c r="AB33" s="246"/>
      <c r="AC33" s="246"/>
      <c r="AD33" s="246"/>
      <c r="AE33" s="246"/>
      <c r="AF33" s="246"/>
      <c r="AG33" s="246"/>
      <c r="AH33" s="246"/>
      <c r="AI33" s="246"/>
      <c r="AK33" s="28">
        <f t="shared" si="13"/>
        <v>18</v>
      </c>
      <c r="AL33" s="28">
        <f t="shared" si="0"/>
        <v>4</v>
      </c>
      <c r="AM33" s="28">
        <f t="shared" si="1"/>
        <v>0</v>
      </c>
      <c r="AN33" s="28">
        <f t="shared" si="2"/>
        <v>1</v>
      </c>
      <c r="AO33" s="28">
        <f t="shared" si="3"/>
        <v>0</v>
      </c>
      <c r="AP33">
        <f t="shared" si="4"/>
        <v>78.260869565217391</v>
      </c>
      <c r="AQ33">
        <f t="shared" si="5"/>
        <v>17.391304347826086</v>
      </c>
      <c r="AR33">
        <f t="shared" si="6"/>
        <v>0</v>
      </c>
      <c r="AS33">
        <f t="shared" si="7"/>
        <v>4.3478260869565215</v>
      </c>
      <c r="AT33">
        <f t="shared" si="8"/>
        <v>0</v>
      </c>
    </row>
    <row r="34" spans="1:46" ht="11.25" customHeight="1" thickBot="1" x14ac:dyDescent="0.2">
      <c r="A34" s="247"/>
      <c r="B34" s="248">
        <v>1</v>
      </c>
      <c r="C34" s="249" t="s">
        <v>89</v>
      </c>
      <c r="D34" s="250">
        <v>2</v>
      </c>
      <c r="E34" s="250">
        <v>1</v>
      </c>
      <c r="F34" s="250">
        <v>4</v>
      </c>
      <c r="G34" s="250">
        <v>1</v>
      </c>
      <c r="H34" s="250">
        <v>2</v>
      </c>
      <c r="I34" s="250">
        <v>1</v>
      </c>
      <c r="J34" s="250">
        <v>2</v>
      </c>
      <c r="K34" s="250">
        <v>2</v>
      </c>
      <c r="L34" s="250">
        <v>2</v>
      </c>
      <c r="M34" s="250">
        <v>1</v>
      </c>
      <c r="N34" s="250">
        <v>1</v>
      </c>
      <c r="O34" s="250">
        <v>3</v>
      </c>
      <c r="P34" s="250">
        <v>2</v>
      </c>
      <c r="Q34" s="250">
        <v>3</v>
      </c>
      <c r="R34" s="250">
        <v>2</v>
      </c>
      <c r="S34" s="250">
        <v>1</v>
      </c>
      <c r="T34" s="250">
        <v>2</v>
      </c>
      <c r="U34" s="250">
        <v>4</v>
      </c>
      <c r="V34" s="250">
        <v>2</v>
      </c>
      <c r="W34" s="250">
        <v>1</v>
      </c>
      <c r="X34" s="250">
        <v>3</v>
      </c>
      <c r="Y34" s="250">
        <v>3</v>
      </c>
      <c r="Z34" s="250">
        <v>2</v>
      </c>
      <c r="AA34" s="250">
        <v>3</v>
      </c>
      <c r="AB34" s="250"/>
      <c r="AC34" s="250"/>
      <c r="AD34" s="250"/>
      <c r="AE34" s="250"/>
      <c r="AF34" s="250"/>
      <c r="AG34" s="250"/>
      <c r="AH34" s="250"/>
      <c r="AI34" s="251"/>
      <c r="AK34" s="28">
        <f t="shared" ref="AK34" si="19">COUNTIF(D34:AI34,"1")</f>
        <v>7</v>
      </c>
      <c r="AL34" s="28">
        <f t="shared" ref="AL34" si="20">COUNTIF(D34:AI34,"2")</f>
        <v>10</v>
      </c>
      <c r="AM34" s="28">
        <f t="shared" ref="AM34" si="21">COUNTIF(D34:AI34,"3")</f>
        <v>5</v>
      </c>
      <c r="AN34" s="28">
        <f t="shared" ref="AN34" si="22">COUNTIF(D34:AI34,"4")</f>
        <v>2</v>
      </c>
      <c r="AO34" s="28">
        <f t="shared" ref="AO34" si="23">COUNTIF(D34:AI34,"5")</f>
        <v>0</v>
      </c>
      <c r="AP34">
        <f t="shared" ref="AP34" si="24">AK34/SUM(AK34:AO34)*100</f>
        <v>29.166666666666668</v>
      </c>
      <c r="AQ34">
        <f t="shared" ref="AQ34" si="25">AL34/SUM(AK34:AO34)*100</f>
        <v>41.666666666666671</v>
      </c>
      <c r="AR34">
        <f t="shared" ref="AR34" si="26">AM34/SUM(AK34:AO34)*100</f>
        <v>20.833333333333336</v>
      </c>
      <c r="AS34">
        <f t="shared" ref="AS34" si="27">AN34/SUM(AK34:AO34)*100</f>
        <v>8.3333333333333321</v>
      </c>
      <c r="AT34">
        <f t="shared" ref="AT34" si="28">AO34/SUM(AK34:AO34)*100</f>
        <v>0</v>
      </c>
    </row>
  </sheetData>
  <mergeCells count="6">
    <mergeCell ref="A29:A33"/>
    <mergeCell ref="A3:D3"/>
    <mergeCell ref="A2:T2"/>
    <mergeCell ref="A5:A14"/>
    <mergeCell ref="A15:A20"/>
    <mergeCell ref="A21:A2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"/>
  <sheetViews>
    <sheetView topLeftCell="A214" workbookViewId="0">
      <selection activeCell="A202" sqref="A202:H234"/>
    </sheetView>
  </sheetViews>
  <sheetFormatPr defaultRowHeight="13.5" x14ac:dyDescent="0.15"/>
  <cols>
    <col min="2" max="2" width="5.25" style="2" customWidth="1"/>
    <col min="3" max="3" width="48.75" style="227" customWidth="1"/>
    <col min="4" max="8" width="6.5" style="2" customWidth="1"/>
    <col min="9" max="9" width="0" hidden="1" customWidth="1"/>
  </cols>
  <sheetData>
    <row r="1" spans="1:8" x14ac:dyDescent="0.15">
      <c r="A1" t="s">
        <v>108</v>
      </c>
    </row>
    <row r="3" spans="1:8" x14ac:dyDescent="0.15">
      <c r="A3" s="304" t="s">
        <v>49</v>
      </c>
      <c r="B3" s="304"/>
      <c r="C3" s="304"/>
      <c r="D3" s="304"/>
      <c r="E3" s="304"/>
      <c r="F3" s="304"/>
      <c r="G3" s="304"/>
      <c r="H3" s="304"/>
    </row>
    <row r="4" spans="1:8" ht="14.25" thickBot="1" x14ac:dyDescent="0.2">
      <c r="D4" s="305" t="s">
        <v>59</v>
      </c>
      <c r="E4" s="305"/>
      <c r="F4" s="110">
        <f>'１年'!AU5</f>
        <v>24</v>
      </c>
      <c r="G4" s="239" t="s">
        <v>60</v>
      </c>
      <c r="H4" s="110"/>
    </row>
    <row r="5" spans="1:8" ht="14.25" customHeight="1" thickBot="1" x14ac:dyDescent="0.2">
      <c r="A5" s="208" t="s">
        <v>50</v>
      </c>
      <c r="B5" s="209"/>
      <c r="C5" s="229"/>
      <c r="D5" s="65" t="s">
        <v>30</v>
      </c>
      <c r="E5" s="65" t="s">
        <v>31</v>
      </c>
      <c r="F5" s="65" t="s">
        <v>32</v>
      </c>
      <c r="G5" s="65" t="s">
        <v>33</v>
      </c>
      <c r="H5" s="65" t="s">
        <v>34</v>
      </c>
    </row>
    <row r="6" spans="1:8" ht="13.5" customHeight="1" x14ac:dyDescent="0.15">
      <c r="A6" s="302" t="s">
        <v>0</v>
      </c>
      <c r="B6" s="210">
        <v>1</v>
      </c>
      <c r="C6" s="230" t="s">
        <v>4</v>
      </c>
      <c r="D6" s="223">
        <f>'１年'!AP5</f>
        <v>41.666666666666671</v>
      </c>
      <c r="E6" s="223">
        <f>'１年'!AQ5</f>
        <v>29.166666666666668</v>
      </c>
      <c r="F6" s="223">
        <f>'１年'!AR5</f>
        <v>20.833333333333336</v>
      </c>
      <c r="G6" s="223">
        <f>'１年'!AS5</f>
        <v>8.3333333333333321</v>
      </c>
      <c r="H6" s="224">
        <f>'１年'!AT5</f>
        <v>0</v>
      </c>
    </row>
    <row r="7" spans="1:8" x14ac:dyDescent="0.15">
      <c r="A7" s="303"/>
      <c r="B7" s="211">
        <v>2</v>
      </c>
      <c r="C7" s="228" t="s">
        <v>70</v>
      </c>
      <c r="D7" s="223">
        <f>'１年'!AP6</f>
        <v>66.666666666666657</v>
      </c>
      <c r="E7" s="223">
        <f>'１年'!AQ6</f>
        <v>25</v>
      </c>
      <c r="F7" s="223">
        <f>'１年'!AR6</f>
        <v>8.3333333333333321</v>
      </c>
      <c r="G7" s="223">
        <f>'１年'!AS6</f>
        <v>0</v>
      </c>
      <c r="H7" s="224">
        <f>'１年'!AT6</f>
        <v>0</v>
      </c>
    </row>
    <row r="8" spans="1:8" x14ac:dyDescent="0.15">
      <c r="A8" s="303"/>
      <c r="B8" s="211">
        <v>3</v>
      </c>
      <c r="C8" s="228" t="s">
        <v>71</v>
      </c>
      <c r="D8" s="223" t="e">
        <f>'１年'!AP7</f>
        <v>#DIV/0!</v>
      </c>
      <c r="E8" s="223" t="e">
        <f>'１年'!AQ7</f>
        <v>#DIV/0!</v>
      </c>
      <c r="F8" s="223" t="e">
        <f>'１年'!AR7</f>
        <v>#DIV/0!</v>
      </c>
      <c r="G8" s="223" t="e">
        <f>'１年'!AS7</f>
        <v>#DIV/0!</v>
      </c>
      <c r="H8" s="224" t="e">
        <f>'１年'!AT7</f>
        <v>#DIV/0!</v>
      </c>
    </row>
    <row r="9" spans="1:8" x14ac:dyDescent="0.15">
      <c r="A9" s="303"/>
      <c r="B9" s="211">
        <v>4</v>
      </c>
      <c r="C9" s="228" t="s">
        <v>72</v>
      </c>
      <c r="D9" s="223" t="e">
        <f>'１年'!AP8</f>
        <v>#DIV/0!</v>
      </c>
      <c r="E9" s="223" t="e">
        <f>'１年'!AQ8</f>
        <v>#DIV/0!</v>
      </c>
      <c r="F9" s="223" t="e">
        <f>'１年'!AR8</f>
        <v>#DIV/0!</v>
      </c>
      <c r="G9" s="223" t="e">
        <f>'１年'!AS8</f>
        <v>#DIV/0!</v>
      </c>
      <c r="H9" s="224" t="e">
        <f>'１年'!AT8</f>
        <v>#DIV/0!</v>
      </c>
    </row>
    <row r="10" spans="1:8" x14ac:dyDescent="0.15">
      <c r="A10" s="303"/>
      <c r="B10" s="211">
        <v>5</v>
      </c>
      <c r="C10" s="228" t="s">
        <v>73</v>
      </c>
      <c r="D10" s="223">
        <f>'１年'!AP9</f>
        <v>50</v>
      </c>
      <c r="E10" s="223">
        <f>'１年'!AQ9</f>
        <v>41.666666666666671</v>
      </c>
      <c r="F10" s="223">
        <f>'１年'!AR9</f>
        <v>8.3333333333333321</v>
      </c>
      <c r="G10" s="223">
        <f>'１年'!AS9</f>
        <v>0</v>
      </c>
      <c r="H10" s="224">
        <f>'１年'!AT9</f>
        <v>0</v>
      </c>
    </row>
    <row r="11" spans="1:8" x14ac:dyDescent="0.15">
      <c r="A11" s="303"/>
      <c r="B11" s="211">
        <v>6</v>
      </c>
      <c r="C11" s="228" t="s">
        <v>7</v>
      </c>
      <c r="D11" s="223">
        <f>'１年'!AP10</f>
        <v>66.666666666666657</v>
      </c>
      <c r="E11" s="223">
        <f>'１年'!AQ10</f>
        <v>25</v>
      </c>
      <c r="F11" s="223">
        <f>'１年'!AR10</f>
        <v>8.3333333333333321</v>
      </c>
      <c r="G11" s="223">
        <f>'１年'!AS10</f>
        <v>0</v>
      </c>
      <c r="H11" s="224">
        <f>'１年'!AT10</f>
        <v>0</v>
      </c>
    </row>
    <row r="12" spans="1:8" x14ac:dyDescent="0.15">
      <c r="A12" s="303"/>
      <c r="B12" s="211">
        <v>7</v>
      </c>
      <c r="C12" s="228" t="s">
        <v>8</v>
      </c>
      <c r="D12" s="223">
        <f>'１年'!AP11</f>
        <v>50</v>
      </c>
      <c r="E12" s="223">
        <f>'１年'!AQ11</f>
        <v>45.833333333333329</v>
      </c>
      <c r="F12" s="223">
        <f>'１年'!AR11</f>
        <v>4.1666666666666661</v>
      </c>
      <c r="G12" s="223">
        <f>'１年'!AS11</f>
        <v>0</v>
      </c>
      <c r="H12" s="224">
        <f>'１年'!AT11</f>
        <v>0</v>
      </c>
    </row>
    <row r="13" spans="1:8" ht="27.75" customHeight="1" x14ac:dyDescent="0.15">
      <c r="A13" s="303"/>
      <c r="B13" s="211">
        <v>8</v>
      </c>
      <c r="C13" s="228" t="s">
        <v>74</v>
      </c>
      <c r="D13" s="223">
        <f>'１年'!AP12</f>
        <v>29.166666666666668</v>
      </c>
      <c r="E13" s="223">
        <f>'１年'!AQ12</f>
        <v>50</v>
      </c>
      <c r="F13" s="223">
        <f>'１年'!AR12</f>
        <v>20.833333333333336</v>
      </c>
      <c r="G13" s="223">
        <f>'１年'!AS12</f>
        <v>0</v>
      </c>
      <c r="H13" s="224">
        <f>'１年'!AT12</f>
        <v>0</v>
      </c>
    </row>
    <row r="14" spans="1:8" ht="13.5" customHeight="1" x14ac:dyDescent="0.15">
      <c r="A14" s="303"/>
      <c r="B14" s="211">
        <v>9</v>
      </c>
      <c r="C14" s="228" t="s">
        <v>10</v>
      </c>
      <c r="D14" s="223">
        <f>'１年'!AP13</f>
        <v>41.666666666666671</v>
      </c>
      <c r="E14" s="223">
        <f>'１年'!AQ13</f>
        <v>33.333333333333329</v>
      </c>
      <c r="F14" s="223">
        <f>'１年'!AR13</f>
        <v>25</v>
      </c>
      <c r="G14" s="223">
        <f>'１年'!AS13</f>
        <v>0</v>
      </c>
      <c r="H14" s="224">
        <f>'１年'!AT13</f>
        <v>0</v>
      </c>
    </row>
    <row r="15" spans="1:8" ht="27.75" thickBot="1" x14ac:dyDescent="0.2">
      <c r="A15" s="306"/>
      <c r="B15" s="212">
        <v>10</v>
      </c>
      <c r="C15" s="231" t="s">
        <v>11</v>
      </c>
      <c r="D15" s="240">
        <f>'１年'!AP14</f>
        <v>41.666666666666671</v>
      </c>
      <c r="E15" s="240">
        <f>'１年'!AQ14</f>
        <v>41.666666666666671</v>
      </c>
      <c r="F15" s="240">
        <f>'１年'!AR14</f>
        <v>12.5</v>
      </c>
      <c r="G15" s="240">
        <f>'１年'!AS14</f>
        <v>4.1666666666666661</v>
      </c>
      <c r="H15" s="241">
        <f>'１年'!AT14</f>
        <v>0</v>
      </c>
    </row>
    <row r="16" spans="1:8" ht="13.5" customHeight="1" x14ac:dyDescent="0.15">
      <c r="A16" s="302" t="s">
        <v>1</v>
      </c>
      <c r="B16" s="213">
        <v>1</v>
      </c>
      <c r="C16" s="232" t="s">
        <v>75</v>
      </c>
      <c r="D16" s="242">
        <f>'１年'!AP15</f>
        <v>29.166666666666668</v>
      </c>
      <c r="E16" s="242">
        <f>'１年'!AQ15</f>
        <v>54.166666666666664</v>
      </c>
      <c r="F16" s="242">
        <f>'１年'!AR15</f>
        <v>12.5</v>
      </c>
      <c r="G16" s="242">
        <f>'１年'!AS15</f>
        <v>4.1666666666666661</v>
      </c>
      <c r="H16" s="243">
        <f>'１年'!AT15</f>
        <v>0</v>
      </c>
    </row>
    <row r="17" spans="1:8" x14ac:dyDescent="0.15">
      <c r="A17" s="303"/>
      <c r="B17" s="214">
        <v>2</v>
      </c>
      <c r="C17" s="233" t="s">
        <v>13</v>
      </c>
      <c r="D17" s="223">
        <f>'１年'!AP16</f>
        <v>25</v>
      </c>
      <c r="E17" s="223">
        <f>'１年'!AQ16</f>
        <v>58.333333333333336</v>
      </c>
      <c r="F17" s="223">
        <f>'１年'!AR16</f>
        <v>12.5</v>
      </c>
      <c r="G17" s="223">
        <f>'１年'!AS16</f>
        <v>4.1666666666666661</v>
      </c>
      <c r="H17" s="224">
        <f>'１年'!AT16</f>
        <v>0</v>
      </c>
    </row>
    <row r="18" spans="1:8" x14ac:dyDescent="0.15">
      <c r="A18" s="303"/>
      <c r="B18" s="214">
        <v>3</v>
      </c>
      <c r="C18" s="233" t="s">
        <v>76</v>
      </c>
      <c r="D18" s="223">
        <f>'１年'!AP17</f>
        <v>33.333333333333329</v>
      </c>
      <c r="E18" s="223">
        <f>'１年'!AQ17</f>
        <v>62.5</v>
      </c>
      <c r="F18" s="223">
        <f>'１年'!AR17</f>
        <v>4.1666666666666661</v>
      </c>
      <c r="G18" s="223">
        <f>'１年'!AS17</f>
        <v>0</v>
      </c>
      <c r="H18" s="224">
        <f>'１年'!AT17</f>
        <v>0</v>
      </c>
    </row>
    <row r="19" spans="1:8" x14ac:dyDescent="0.15">
      <c r="A19" s="303"/>
      <c r="B19" s="214">
        <v>4</v>
      </c>
      <c r="C19" s="233" t="s">
        <v>77</v>
      </c>
      <c r="D19" s="223">
        <f>'１年'!AP18</f>
        <v>41.666666666666671</v>
      </c>
      <c r="E19" s="223">
        <f>'１年'!AQ18</f>
        <v>45.833333333333329</v>
      </c>
      <c r="F19" s="223">
        <f>'１年'!AR18</f>
        <v>12.5</v>
      </c>
      <c r="G19" s="223">
        <f>'１年'!AS18</f>
        <v>0</v>
      </c>
      <c r="H19" s="224">
        <f>'１年'!AT18</f>
        <v>0</v>
      </c>
    </row>
    <row r="20" spans="1:8" ht="12.75" customHeight="1" x14ac:dyDescent="0.15">
      <c r="A20" s="303"/>
      <c r="B20" s="214">
        <v>5</v>
      </c>
      <c r="C20" s="234" t="s">
        <v>16</v>
      </c>
      <c r="D20" s="223">
        <f>'１年'!AP19</f>
        <v>25</v>
      </c>
      <c r="E20" s="223">
        <f>'１年'!AQ19</f>
        <v>45.833333333333329</v>
      </c>
      <c r="F20" s="223">
        <f>'１年'!AR19</f>
        <v>16.666666666666664</v>
      </c>
      <c r="G20" s="223">
        <f>'１年'!AS19</f>
        <v>0</v>
      </c>
      <c r="H20" s="224">
        <f>'１年'!AT19</f>
        <v>12.5</v>
      </c>
    </row>
    <row r="21" spans="1:8" ht="14.25" thickBot="1" x14ac:dyDescent="0.2">
      <c r="A21" s="306"/>
      <c r="B21" s="215">
        <v>6</v>
      </c>
      <c r="C21" s="235" t="s">
        <v>78</v>
      </c>
      <c r="D21" s="240">
        <f>'１年'!AP20</f>
        <v>8.3333333333333321</v>
      </c>
      <c r="E21" s="240">
        <f>'１年'!AQ20</f>
        <v>58.333333333333336</v>
      </c>
      <c r="F21" s="240">
        <f>'１年'!AR20</f>
        <v>29.166666666666668</v>
      </c>
      <c r="G21" s="240">
        <f>'１年'!AS20</f>
        <v>0</v>
      </c>
      <c r="H21" s="241">
        <f>'１年'!AT20</f>
        <v>4.1666666666666661</v>
      </c>
    </row>
    <row r="22" spans="1:8" ht="27.75" customHeight="1" x14ac:dyDescent="0.15">
      <c r="A22" s="302" t="s">
        <v>2</v>
      </c>
      <c r="B22" s="210">
        <v>1</v>
      </c>
      <c r="C22" s="236" t="s">
        <v>18</v>
      </c>
      <c r="D22" s="242">
        <f>'１年'!AP21</f>
        <v>56.521739130434781</v>
      </c>
      <c r="E22" s="242">
        <f>'１年'!AQ21</f>
        <v>26.086956521739129</v>
      </c>
      <c r="F22" s="242">
        <f>'１年'!AR21</f>
        <v>17.391304347826086</v>
      </c>
      <c r="G22" s="242">
        <f>'１年'!AS21</f>
        <v>0</v>
      </c>
      <c r="H22" s="243">
        <f>'１年'!AT21</f>
        <v>0</v>
      </c>
    </row>
    <row r="23" spans="1:8" x14ac:dyDescent="0.15">
      <c r="A23" s="303"/>
      <c r="B23" s="211">
        <v>2</v>
      </c>
      <c r="C23" s="237" t="s">
        <v>79</v>
      </c>
      <c r="D23" s="223">
        <f>'１年'!AP22</f>
        <v>43.478260869565219</v>
      </c>
      <c r="E23" s="223">
        <f>'１年'!AQ22</f>
        <v>52.173913043478258</v>
      </c>
      <c r="F23" s="223">
        <f>'１年'!AR22</f>
        <v>4.3478260869565215</v>
      </c>
      <c r="G23" s="223">
        <f>'１年'!AS22</f>
        <v>0</v>
      </c>
      <c r="H23" s="224">
        <f>'１年'!AT22</f>
        <v>0</v>
      </c>
    </row>
    <row r="24" spans="1:8" x14ac:dyDescent="0.15">
      <c r="A24" s="303"/>
      <c r="B24" s="211">
        <v>3</v>
      </c>
      <c r="C24" s="228" t="s">
        <v>80</v>
      </c>
      <c r="D24" s="223">
        <f>'１年'!AP23</f>
        <v>56.521739130434781</v>
      </c>
      <c r="E24" s="223">
        <f>'１年'!AQ23</f>
        <v>34.782608695652172</v>
      </c>
      <c r="F24" s="223">
        <f>'１年'!AR23</f>
        <v>8.695652173913043</v>
      </c>
      <c r="G24" s="223">
        <f>'１年'!AS23</f>
        <v>0</v>
      </c>
      <c r="H24" s="224">
        <f>'１年'!AT23</f>
        <v>0</v>
      </c>
    </row>
    <row r="25" spans="1:8" ht="27" x14ac:dyDescent="0.15">
      <c r="A25" s="303"/>
      <c r="B25" s="211">
        <v>4</v>
      </c>
      <c r="C25" s="228" t="s">
        <v>21</v>
      </c>
      <c r="D25" s="223">
        <f>'１年'!AP24</f>
        <v>56.521739130434781</v>
      </c>
      <c r="E25" s="223">
        <f>'１年'!AQ24</f>
        <v>34.782608695652172</v>
      </c>
      <c r="F25" s="223">
        <f>'１年'!AR24</f>
        <v>4.3478260869565215</v>
      </c>
      <c r="G25" s="223">
        <f>'１年'!AS24</f>
        <v>0</v>
      </c>
      <c r="H25" s="224">
        <f>'１年'!AT24</f>
        <v>4.3478260869565215</v>
      </c>
    </row>
    <row r="26" spans="1:8" x14ac:dyDescent="0.15">
      <c r="A26" s="303"/>
      <c r="B26" s="211">
        <v>5</v>
      </c>
      <c r="C26" s="228" t="s">
        <v>22</v>
      </c>
      <c r="D26" s="223">
        <f>'１年'!AP25</f>
        <v>65.217391304347828</v>
      </c>
      <c r="E26" s="223">
        <f>'１年'!AQ25</f>
        <v>30.434782608695656</v>
      </c>
      <c r="F26" s="223">
        <f>'１年'!AR25</f>
        <v>0</v>
      </c>
      <c r="G26" s="223">
        <f>'１年'!AS25</f>
        <v>0</v>
      </c>
      <c r="H26" s="224">
        <f>'１年'!AT25</f>
        <v>4.3478260869565215</v>
      </c>
    </row>
    <row r="27" spans="1:8" ht="13.5" customHeight="1" x14ac:dyDescent="0.15">
      <c r="A27" s="303"/>
      <c r="B27" s="211">
        <v>6</v>
      </c>
      <c r="C27" s="228" t="s">
        <v>23</v>
      </c>
      <c r="D27" s="223">
        <f>'１年'!AP26</f>
        <v>65.217391304347828</v>
      </c>
      <c r="E27" s="223">
        <f>'１年'!AQ26</f>
        <v>34.782608695652172</v>
      </c>
      <c r="F27" s="223">
        <f>'１年'!AR26</f>
        <v>0</v>
      </c>
      <c r="G27" s="223">
        <f>'１年'!AS26</f>
        <v>0</v>
      </c>
      <c r="H27" s="224">
        <f>'１年'!AT26</f>
        <v>0</v>
      </c>
    </row>
    <row r="28" spans="1:8" x14ac:dyDescent="0.15">
      <c r="A28" s="303"/>
      <c r="B28" s="211">
        <v>7</v>
      </c>
      <c r="C28" s="228" t="s">
        <v>79</v>
      </c>
      <c r="D28" s="223">
        <f>'１年'!AP27</f>
        <v>43.478260869565219</v>
      </c>
      <c r="E28" s="223">
        <f>'１年'!AQ27</f>
        <v>56.521739130434781</v>
      </c>
      <c r="F28" s="223">
        <f>'１年'!AR27</f>
        <v>0</v>
      </c>
      <c r="G28" s="223">
        <f>'１年'!AS27</f>
        <v>0</v>
      </c>
      <c r="H28" s="224">
        <f>'１年'!AT27</f>
        <v>0</v>
      </c>
    </row>
    <row r="29" spans="1:8" ht="14.25" thickBot="1" x14ac:dyDescent="0.2">
      <c r="A29" s="306"/>
      <c r="B29" s="212">
        <v>8</v>
      </c>
      <c r="C29" s="231" t="s">
        <v>24</v>
      </c>
      <c r="D29" s="240">
        <f>'１年'!AP28</f>
        <v>56.521739130434781</v>
      </c>
      <c r="E29" s="240">
        <f>'１年'!AQ28</f>
        <v>39.130434782608695</v>
      </c>
      <c r="F29" s="240">
        <f>'１年'!AR28</f>
        <v>0</v>
      </c>
      <c r="G29" s="240">
        <f>'１年'!AS28</f>
        <v>0</v>
      </c>
      <c r="H29" s="241">
        <f>'１年'!AT28</f>
        <v>4.3478260869565215</v>
      </c>
    </row>
    <row r="30" spans="1:8" ht="13.5" customHeight="1" x14ac:dyDescent="0.15">
      <c r="A30" s="302" t="s">
        <v>3</v>
      </c>
      <c r="B30" s="213">
        <v>1</v>
      </c>
      <c r="C30" s="232" t="s">
        <v>25</v>
      </c>
      <c r="D30" s="242">
        <f>'１年'!AP29</f>
        <v>82.608695652173907</v>
      </c>
      <c r="E30" s="242">
        <f>'１年'!AQ29</f>
        <v>13.043478260869565</v>
      </c>
      <c r="F30" s="242">
        <f>'１年'!AR29</f>
        <v>4.3478260869565215</v>
      </c>
      <c r="G30" s="242">
        <f>'１年'!AS29</f>
        <v>0</v>
      </c>
      <c r="H30" s="243">
        <f>'１年'!AT29</f>
        <v>0</v>
      </c>
    </row>
    <row r="31" spans="1:8" x14ac:dyDescent="0.15">
      <c r="A31" s="303"/>
      <c r="B31" s="214">
        <v>2</v>
      </c>
      <c r="C31" s="233" t="s">
        <v>26</v>
      </c>
      <c r="D31" s="223">
        <f>'１年'!AP30</f>
        <v>82.608695652173907</v>
      </c>
      <c r="E31" s="223">
        <f>'１年'!AQ30</f>
        <v>13.043478260869565</v>
      </c>
      <c r="F31" s="223">
        <f>'１年'!AR30</f>
        <v>4.3478260869565215</v>
      </c>
      <c r="G31" s="223">
        <f>'１年'!AS30</f>
        <v>0</v>
      </c>
      <c r="H31" s="224">
        <f>'１年'!AT30</f>
        <v>0</v>
      </c>
    </row>
    <row r="32" spans="1:8" x14ac:dyDescent="0.15">
      <c r="A32" s="303"/>
      <c r="B32" s="214">
        <v>3</v>
      </c>
      <c r="C32" s="233" t="s">
        <v>27</v>
      </c>
      <c r="D32" s="223">
        <f>'１年'!AP31</f>
        <v>73.91304347826086</v>
      </c>
      <c r="E32" s="223">
        <f>'１年'!AQ31</f>
        <v>17.391304347826086</v>
      </c>
      <c r="F32" s="223">
        <f>'１年'!AR31</f>
        <v>4.3478260869565215</v>
      </c>
      <c r="G32" s="223">
        <f>'１年'!AS31</f>
        <v>4.3478260869565215</v>
      </c>
      <c r="H32" s="224">
        <f>'１年'!AT31</f>
        <v>0</v>
      </c>
    </row>
    <row r="33" spans="1:9" x14ac:dyDescent="0.15">
      <c r="A33" s="303"/>
      <c r="B33" s="214">
        <v>4</v>
      </c>
      <c r="C33" s="233" t="s">
        <v>28</v>
      </c>
      <c r="D33" s="223">
        <f>'１年'!AP32</f>
        <v>78.260869565217391</v>
      </c>
      <c r="E33" s="223">
        <f>'１年'!AQ32</f>
        <v>21.739130434782609</v>
      </c>
      <c r="F33" s="223">
        <f>'１年'!AR32</f>
        <v>0</v>
      </c>
      <c r="G33" s="223">
        <f>'１年'!AS32</f>
        <v>0</v>
      </c>
      <c r="H33" s="224">
        <f>'１年'!AT32</f>
        <v>0</v>
      </c>
    </row>
    <row r="34" spans="1:9" ht="14.25" thickBot="1" x14ac:dyDescent="0.2">
      <c r="A34" s="306"/>
      <c r="B34" s="216">
        <v>5</v>
      </c>
      <c r="C34" s="235" t="s">
        <v>29</v>
      </c>
      <c r="D34" s="240">
        <f>'１年'!AP33</f>
        <v>78.260869565217391</v>
      </c>
      <c r="E34" s="240">
        <f>'１年'!AQ33</f>
        <v>17.391304347826086</v>
      </c>
      <c r="F34" s="240">
        <f>'１年'!AR33</f>
        <v>0</v>
      </c>
      <c r="G34" s="240">
        <f>'１年'!AS33</f>
        <v>4.3478260869565215</v>
      </c>
      <c r="H34" s="241">
        <f>'１年'!AT33</f>
        <v>0</v>
      </c>
    </row>
    <row r="35" spans="1:9" ht="14.25" thickBot="1" x14ac:dyDescent="0.2">
      <c r="A35" s="260" t="s">
        <v>90</v>
      </c>
      <c r="B35" s="261">
        <v>1</v>
      </c>
      <c r="C35" s="229" t="s">
        <v>89</v>
      </c>
      <c r="D35" s="240">
        <f>'１年'!AP34</f>
        <v>29.166666666666668</v>
      </c>
      <c r="E35" s="240">
        <f>'１年'!AQ34</f>
        <v>41.666666666666671</v>
      </c>
      <c r="F35" s="240">
        <f>'１年'!AR34</f>
        <v>20.833333333333336</v>
      </c>
      <c r="G35" s="240">
        <f>'１年'!AS34</f>
        <v>8.3333333333333321</v>
      </c>
      <c r="H35" s="241">
        <f>'１年'!AT34</f>
        <v>0</v>
      </c>
    </row>
    <row r="36" spans="1:9" ht="14.25" customHeight="1" x14ac:dyDescent="0.15"/>
    <row r="37" spans="1:9" ht="14.25" thickBot="1" x14ac:dyDescent="0.2">
      <c r="D37" s="305" t="s">
        <v>59</v>
      </c>
      <c r="E37" s="305"/>
      <c r="F37" s="110">
        <f>'２年'!AU5</f>
        <v>18</v>
      </c>
      <c r="G37" s="239" t="s">
        <v>60</v>
      </c>
      <c r="H37" s="110"/>
    </row>
    <row r="38" spans="1:9" ht="13.5" customHeight="1" thickBot="1" x14ac:dyDescent="0.2">
      <c r="A38" s="208" t="s">
        <v>42</v>
      </c>
      <c r="B38" s="209"/>
      <c r="C38" s="229"/>
      <c r="D38" s="65" t="s">
        <v>30</v>
      </c>
      <c r="E38" s="65" t="s">
        <v>31</v>
      </c>
      <c r="F38" s="65" t="s">
        <v>32</v>
      </c>
      <c r="G38" s="65" t="s">
        <v>33</v>
      </c>
      <c r="H38" s="65" t="s">
        <v>34</v>
      </c>
    </row>
    <row r="39" spans="1:9" ht="13.5" customHeight="1" x14ac:dyDescent="0.15">
      <c r="A39" s="307" t="s">
        <v>0</v>
      </c>
      <c r="B39" s="210">
        <v>1</v>
      </c>
      <c r="C39" s="230" t="s">
        <v>4</v>
      </c>
      <c r="D39" s="242">
        <f>'２年'!AP5</f>
        <v>55.555555555555557</v>
      </c>
      <c r="E39" s="242">
        <f>'２年'!AQ5</f>
        <v>27.777777777777779</v>
      </c>
      <c r="F39" s="242">
        <f>'２年'!AR5</f>
        <v>16.666666666666664</v>
      </c>
      <c r="G39" s="242">
        <f>'２年'!AS5</f>
        <v>0</v>
      </c>
      <c r="H39" s="243">
        <f>'２年'!AT5</f>
        <v>0</v>
      </c>
      <c r="I39" s="223">
        <f>'２年'!AU5</f>
        <v>18</v>
      </c>
    </row>
    <row r="40" spans="1:9" x14ac:dyDescent="0.15">
      <c r="A40" s="308"/>
      <c r="B40" s="211">
        <v>2</v>
      </c>
      <c r="C40" s="228" t="s">
        <v>70</v>
      </c>
      <c r="D40" s="223">
        <f>'２年'!AP6</f>
        <v>61.111111111111114</v>
      </c>
      <c r="E40" s="223">
        <f>'２年'!AQ6</f>
        <v>33.333333333333329</v>
      </c>
      <c r="F40" s="223">
        <f>'２年'!AR6</f>
        <v>0</v>
      </c>
      <c r="G40" s="223">
        <f>'２年'!AS6</f>
        <v>0</v>
      </c>
      <c r="H40" s="224">
        <f>'２年'!AT6</f>
        <v>5.5555555555555554</v>
      </c>
      <c r="I40" s="223">
        <f>'２年'!AU6</f>
        <v>0</v>
      </c>
    </row>
    <row r="41" spans="1:9" x14ac:dyDescent="0.15">
      <c r="A41" s="308"/>
      <c r="B41" s="211">
        <v>3</v>
      </c>
      <c r="C41" s="228" t="s">
        <v>71</v>
      </c>
      <c r="D41" s="223" t="e">
        <f>'２年'!AP7</f>
        <v>#DIV/0!</v>
      </c>
      <c r="E41" s="223" t="e">
        <f>'２年'!AQ7</f>
        <v>#DIV/0!</v>
      </c>
      <c r="F41" s="223" t="e">
        <f>'２年'!AR7</f>
        <v>#DIV/0!</v>
      </c>
      <c r="G41" s="223" t="e">
        <f>'２年'!AS7</f>
        <v>#DIV/0!</v>
      </c>
      <c r="H41" s="224" t="e">
        <f>'２年'!AT7</f>
        <v>#DIV/0!</v>
      </c>
      <c r="I41" s="223">
        <f>'２年'!AU7</f>
        <v>0</v>
      </c>
    </row>
    <row r="42" spans="1:9" x14ac:dyDescent="0.15">
      <c r="A42" s="308"/>
      <c r="B42" s="211">
        <v>4</v>
      </c>
      <c r="C42" s="228" t="s">
        <v>72</v>
      </c>
      <c r="D42" s="223" t="e">
        <f>'２年'!AP8</f>
        <v>#DIV/0!</v>
      </c>
      <c r="E42" s="223" t="e">
        <f>'２年'!AQ8</f>
        <v>#DIV/0!</v>
      </c>
      <c r="F42" s="223" t="e">
        <f>'２年'!AR8</f>
        <v>#DIV/0!</v>
      </c>
      <c r="G42" s="223" t="e">
        <f>'２年'!AS8</f>
        <v>#DIV/0!</v>
      </c>
      <c r="H42" s="224" t="e">
        <f>'２年'!AT8</f>
        <v>#DIV/0!</v>
      </c>
      <c r="I42" s="223">
        <f>'２年'!AU8</f>
        <v>0</v>
      </c>
    </row>
    <row r="43" spans="1:9" x14ac:dyDescent="0.15">
      <c r="A43" s="308"/>
      <c r="B43" s="211">
        <v>5</v>
      </c>
      <c r="C43" s="228" t="s">
        <v>73</v>
      </c>
      <c r="D43" s="223">
        <f>'２年'!AP9</f>
        <v>61.111111111111114</v>
      </c>
      <c r="E43" s="223">
        <f>'２年'!AQ9</f>
        <v>27.777777777777779</v>
      </c>
      <c r="F43" s="223">
        <f>'２年'!AR9</f>
        <v>11.111111111111111</v>
      </c>
      <c r="G43" s="223">
        <f>'２年'!AS9</f>
        <v>0</v>
      </c>
      <c r="H43" s="224">
        <f>'２年'!AT9</f>
        <v>0</v>
      </c>
      <c r="I43" s="223">
        <f>'２年'!AU9</f>
        <v>0</v>
      </c>
    </row>
    <row r="44" spans="1:9" x14ac:dyDescent="0.15">
      <c r="A44" s="308"/>
      <c r="B44" s="211">
        <v>6</v>
      </c>
      <c r="C44" s="228" t="s">
        <v>7</v>
      </c>
      <c r="D44" s="223">
        <f>'２年'!AP10</f>
        <v>33.333333333333329</v>
      </c>
      <c r="E44" s="223">
        <f>'２年'!AQ10</f>
        <v>55.555555555555557</v>
      </c>
      <c r="F44" s="223">
        <f>'２年'!AR10</f>
        <v>5.5555555555555554</v>
      </c>
      <c r="G44" s="223">
        <f>'２年'!AS10</f>
        <v>0</v>
      </c>
      <c r="H44" s="224">
        <f>'２年'!AT10</f>
        <v>5.5555555555555554</v>
      </c>
      <c r="I44" s="223">
        <f>'２年'!AU10</f>
        <v>0</v>
      </c>
    </row>
    <row r="45" spans="1:9" x14ac:dyDescent="0.15">
      <c r="A45" s="308"/>
      <c r="B45" s="211">
        <v>7</v>
      </c>
      <c r="C45" s="228" t="s">
        <v>8</v>
      </c>
      <c r="D45" s="223">
        <f>'２年'!AP11</f>
        <v>50</v>
      </c>
      <c r="E45" s="223">
        <f>'２年'!AQ11</f>
        <v>38.888888888888893</v>
      </c>
      <c r="F45" s="223">
        <f>'２年'!AR11</f>
        <v>11.111111111111111</v>
      </c>
      <c r="G45" s="223">
        <f>'２年'!AS11</f>
        <v>0</v>
      </c>
      <c r="H45" s="224">
        <f>'２年'!AT11</f>
        <v>0</v>
      </c>
      <c r="I45" s="223">
        <f>'２年'!AU11</f>
        <v>0</v>
      </c>
    </row>
    <row r="46" spans="1:9" ht="27" x14ac:dyDescent="0.15">
      <c r="A46" s="308"/>
      <c r="B46" s="211">
        <v>8</v>
      </c>
      <c r="C46" s="228" t="s">
        <v>74</v>
      </c>
      <c r="D46" s="223">
        <f>'２年'!AP12</f>
        <v>22.222222222222221</v>
      </c>
      <c r="E46" s="223">
        <f>'２年'!AQ12</f>
        <v>77.777777777777786</v>
      </c>
      <c r="F46" s="223">
        <f>'２年'!AR12</f>
        <v>0</v>
      </c>
      <c r="G46" s="223">
        <f>'２年'!AS12</f>
        <v>0</v>
      </c>
      <c r="H46" s="224">
        <f>'２年'!AT12</f>
        <v>0</v>
      </c>
      <c r="I46" s="223">
        <f>'２年'!AU12</f>
        <v>0</v>
      </c>
    </row>
    <row r="47" spans="1:9" x14ac:dyDescent="0.15">
      <c r="A47" s="308"/>
      <c r="B47" s="211">
        <v>9</v>
      </c>
      <c r="C47" s="228" t="s">
        <v>10</v>
      </c>
      <c r="D47" s="223">
        <f>'２年'!AP13</f>
        <v>16.666666666666664</v>
      </c>
      <c r="E47" s="223">
        <f>'２年'!AQ13</f>
        <v>66.666666666666657</v>
      </c>
      <c r="F47" s="223">
        <f>'２年'!AR13</f>
        <v>16.666666666666664</v>
      </c>
      <c r="G47" s="223">
        <f>'２年'!AS13</f>
        <v>0</v>
      </c>
      <c r="H47" s="224">
        <f>'２年'!AT13</f>
        <v>0</v>
      </c>
      <c r="I47" s="223">
        <f>'２年'!AU13</f>
        <v>0</v>
      </c>
    </row>
    <row r="48" spans="1:9" ht="27.75" thickBot="1" x14ac:dyDescent="0.2">
      <c r="A48" s="309"/>
      <c r="B48" s="212">
        <v>10</v>
      </c>
      <c r="C48" s="231" t="s">
        <v>11</v>
      </c>
      <c r="D48" s="240">
        <f>'２年'!AP14</f>
        <v>44.444444444444443</v>
      </c>
      <c r="E48" s="240">
        <f>'２年'!AQ14</f>
        <v>50</v>
      </c>
      <c r="F48" s="240">
        <f>'２年'!AR14</f>
        <v>5.5555555555555554</v>
      </c>
      <c r="G48" s="240">
        <f>'２年'!AS14</f>
        <v>0</v>
      </c>
      <c r="H48" s="241">
        <f>'２年'!AT14</f>
        <v>0</v>
      </c>
      <c r="I48" s="223">
        <f>'２年'!AU14</f>
        <v>0</v>
      </c>
    </row>
    <row r="49" spans="1:9" x14ac:dyDescent="0.15">
      <c r="A49" s="307" t="s">
        <v>1</v>
      </c>
      <c r="B49" s="213">
        <v>1</v>
      </c>
      <c r="C49" s="232" t="s">
        <v>75</v>
      </c>
      <c r="D49" s="242">
        <f>'２年'!AP15</f>
        <v>22.222222222222221</v>
      </c>
      <c r="E49" s="242">
        <f>'２年'!AQ15</f>
        <v>61.111111111111114</v>
      </c>
      <c r="F49" s="242">
        <f>'２年'!AR15</f>
        <v>11.111111111111111</v>
      </c>
      <c r="G49" s="242">
        <f>'２年'!AS15</f>
        <v>5.5555555555555554</v>
      </c>
      <c r="H49" s="243">
        <f>'２年'!AT15</f>
        <v>0</v>
      </c>
      <c r="I49" s="223">
        <f>'２年'!AU15</f>
        <v>0</v>
      </c>
    </row>
    <row r="50" spans="1:9" x14ac:dyDescent="0.15">
      <c r="A50" s="308"/>
      <c r="B50" s="214">
        <v>2</v>
      </c>
      <c r="C50" s="233" t="s">
        <v>13</v>
      </c>
      <c r="D50" s="223">
        <f>'２年'!AP16</f>
        <v>22.222222222222221</v>
      </c>
      <c r="E50" s="223">
        <f>'２年'!AQ16</f>
        <v>55.555555555555557</v>
      </c>
      <c r="F50" s="223">
        <f>'２年'!AR16</f>
        <v>11.111111111111111</v>
      </c>
      <c r="G50" s="223">
        <f>'２年'!AS16</f>
        <v>5.5555555555555554</v>
      </c>
      <c r="H50" s="224">
        <f>'２年'!AT16</f>
        <v>5.5555555555555554</v>
      </c>
      <c r="I50" s="223">
        <f>'２年'!AU16</f>
        <v>0</v>
      </c>
    </row>
    <row r="51" spans="1:9" x14ac:dyDescent="0.15">
      <c r="A51" s="308"/>
      <c r="B51" s="214">
        <v>3</v>
      </c>
      <c r="C51" s="233" t="s">
        <v>76</v>
      </c>
      <c r="D51" s="223">
        <f>'２年'!AP17</f>
        <v>22.222222222222221</v>
      </c>
      <c r="E51" s="223">
        <f>'２年'!AQ17</f>
        <v>55.555555555555557</v>
      </c>
      <c r="F51" s="223">
        <f>'２年'!AR17</f>
        <v>11.111111111111111</v>
      </c>
      <c r="G51" s="223">
        <f>'２年'!AS17</f>
        <v>0</v>
      </c>
      <c r="H51" s="224">
        <f>'２年'!AT17</f>
        <v>11.111111111111111</v>
      </c>
      <c r="I51" s="223">
        <f>'２年'!AU17</f>
        <v>0</v>
      </c>
    </row>
    <row r="52" spans="1:9" x14ac:dyDescent="0.15">
      <c r="A52" s="308"/>
      <c r="B52" s="214">
        <v>4</v>
      </c>
      <c r="C52" s="233" t="s">
        <v>77</v>
      </c>
      <c r="D52" s="223">
        <f>'２年'!AP18</f>
        <v>27.777777777777779</v>
      </c>
      <c r="E52" s="223">
        <f>'２年'!AQ18</f>
        <v>61.111111111111114</v>
      </c>
      <c r="F52" s="223">
        <f>'２年'!AR18</f>
        <v>5.5555555555555554</v>
      </c>
      <c r="G52" s="223">
        <f>'２年'!AS18</f>
        <v>0</v>
      </c>
      <c r="H52" s="224">
        <f>'２年'!AT18</f>
        <v>5.5555555555555554</v>
      </c>
      <c r="I52" s="223">
        <f>'２年'!AU18</f>
        <v>0</v>
      </c>
    </row>
    <row r="53" spans="1:9" x14ac:dyDescent="0.15">
      <c r="A53" s="308"/>
      <c r="B53" s="214">
        <v>5</v>
      </c>
      <c r="C53" s="234" t="s">
        <v>16</v>
      </c>
      <c r="D53" s="223">
        <f>'２年'!AP19</f>
        <v>27.777777777777779</v>
      </c>
      <c r="E53" s="223">
        <f>'２年'!AQ19</f>
        <v>50</v>
      </c>
      <c r="F53" s="223">
        <f>'２年'!AR19</f>
        <v>11.111111111111111</v>
      </c>
      <c r="G53" s="223">
        <f>'２年'!AS19</f>
        <v>0</v>
      </c>
      <c r="H53" s="224">
        <f>'２年'!AT19</f>
        <v>11.111111111111111</v>
      </c>
      <c r="I53" s="223">
        <f>'２年'!AU19</f>
        <v>0</v>
      </c>
    </row>
    <row r="54" spans="1:9" ht="14.25" thickBot="1" x14ac:dyDescent="0.2">
      <c r="A54" s="309"/>
      <c r="B54" s="215">
        <v>6</v>
      </c>
      <c r="C54" s="235" t="s">
        <v>78</v>
      </c>
      <c r="D54" s="240">
        <f>'２年'!AP20</f>
        <v>11.111111111111111</v>
      </c>
      <c r="E54" s="240">
        <f>'２年'!AQ20</f>
        <v>72.222222222222214</v>
      </c>
      <c r="F54" s="240">
        <f>'２年'!AR20</f>
        <v>5.5555555555555554</v>
      </c>
      <c r="G54" s="240">
        <f>'２年'!AS20</f>
        <v>0</v>
      </c>
      <c r="H54" s="241">
        <f>'２年'!AT20</f>
        <v>11.111111111111111</v>
      </c>
      <c r="I54" s="223">
        <f>'２年'!AU20</f>
        <v>0</v>
      </c>
    </row>
    <row r="55" spans="1:9" ht="24" x14ac:dyDescent="0.15">
      <c r="A55" s="307" t="s">
        <v>2</v>
      </c>
      <c r="B55" s="210">
        <v>1</v>
      </c>
      <c r="C55" s="236" t="s">
        <v>18</v>
      </c>
      <c r="D55" s="242">
        <f>'２年'!AP21</f>
        <v>72.222222222222214</v>
      </c>
      <c r="E55" s="242">
        <f>'２年'!AQ21</f>
        <v>27.777777777777779</v>
      </c>
      <c r="F55" s="242">
        <f>'２年'!AR21</f>
        <v>0</v>
      </c>
      <c r="G55" s="242">
        <f>'２年'!AS21</f>
        <v>0</v>
      </c>
      <c r="H55" s="243">
        <f>'２年'!AT21</f>
        <v>0</v>
      </c>
      <c r="I55" s="223">
        <f>'２年'!AU21</f>
        <v>0</v>
      </c>
    </row>
    <row r="56" spans="1:9" x14ac:dyDescent="0.15">
      <c r="A56" s="308"/>
      <c r="B56" s="211">
        <v>2</v>
      </c>
      <c r="C56" s="237" t="s">
        <v>79</v>
      </c>
      <c r="D56" s="223">
        <f>'２年'!AP22</f>
        <v>27.777777777777779</v>
      </c>
      <c r="E56" s="223">
        <f>'２年'!AQ22</f>
        <v>66.666666666666657</v>
      </c>
      <c r="F56" s="223">
        <f>'２年'!AR22</f>
        <v>0</v>
      </c>
      <c r="G56" s="223">
        <f>'２年'!AS22</f>
        <v>0</v>
      </c>
      <c r="H56" s="224">
        <f>'２年'!AT22</f>
        <v>5.5555555555555554</v>
      </c>
      <c r="I56" s="223">
        <f>'２年'!AU22</f>
        <v>0</v>
      </c>
    </row>
    <row r="57" spans="1:9" x14ac:dyDescent="0.15">
      <c r="A57" s="308"/>
      <c r="B57" s="211">
        <v>3</v>
      </c>
      <c r="C57" s="228" t="s">
        <v>80</v>
      </c>
      <c r="D57" s="223">
        <f>'２年'!AP23</f>
        <v>66.666666666666657</v>
      </c>
      <c r="E57" s="223">
        <f>'２年'!AQ23</f>
        <v>27.777777777777779</v>
      </c>
      <c r="F57" s="223">
        <f>'２年'!AR23</f>
        <v>5.5555555555555554</v>
      </c>
      <c r="G57" s="223">
        <f>'２年'!AS23</f>
        <v>0</v>
      </c>
      <c r="H57" s="224">
        <f>'２年'!AT23</f>
        <v>0</v>
      </c>
      <c r="I57" s="223">
        <f>'２年'!AU23</f>
        <v>0</v>
      </c>
    </row>
    <row r="58" spans="1:9" ht="27" x14ac:dyDescent="0.15">
      <c r="A58" s="308"/>
      <c r="B58" s="211">
        <v>4</v>
      </c>
      <c r="C58" s="228" t="s">
        <v>21</v>
      </c>
      <c r="D58" s="223">
        <f>'２年'!AP24</f>
        <v>50</v>
      </c>
      <c r="E58" s="223">
        <f>'２年'!AQ24</f>
        <v>33.333333333333329</v>
      </c>
      <c r="F58" s="223">
        <f>'２年'!AR24</f>
        <v>0</v>
      </c>
      <c r="G58" s="223">
        <f>'２年'!AS24</f>
        <v>0</v>
      </c>
      <c r="H58" s="224">
        <f>'２年'!AT24</f>
        <v>16.666666666666664</v>
      </c>
      <c r="I58" s="223">
        <f>'２年'!AU24</f>
        <v>0</v>
      </c>
    </row>
    <row r="59" spans="1:9" x14ac:dyDescent="0.15">
      <c r="A59" s="308"/>
      <c r="B59" s="211">
        <v>5</v>
      </c>
      <c r="C59" s="228" t="s">
        <v>22</v>
      </c>
      <c r="D59" s="223">
        <f>'２年'!AP25</f>
        <v>72.222222222222214</v>
      </c>
      <c r="E59" s="223">
        <f>'２年'!AQ25</f>
        <v>22.222222222222221</v>
      </c>
      <c r="F59" s="223">
        <f>'２年'!AR25</f>
        <v>0</v>
      </c>
      <c r="G59" s="223">
        <f>'２年'!AS25</f>
        <v>0</v>
      </c>
      <c r="H59" s="224">
        <f>'２年'!AT25</f>
        <v>5.5555555555555554</v>
      </c>
      <c r="I59" s="223">
        <f>'２年'!AU25</f>
        <v>0</v>
      </c>
    </row>
    <row r="60" spans="1:9" x14ac:dyDescent="0.15">
      <c r="A60" s="308"/>
      <c r="B60" s="211">
        <v>6</v>
      </c>
      <c r="C60" s="228" t="s">
        <v>23</v>
      </c>
      <c r="D60" s="223">
        <f>'２年'!AP26</f>
        <v>66.666666666666657</v>
      </c>
      <c r="E60" s="223">
        <f>'２年'!AQ26</f>
        <v>27.777777777777779</v>
      </c>
      <c r="F60" s="223">
        <f>'２年'!AR26</f>
        <v>0</v>
      </c>
      <c r="G60" s="223">
        <f>'２年'!AS26</f>
        <v>0</v>
      </c>
      <c r="H60" s="224">
        <f>'２年'!AT26</f>
        <v>5.5555555555555554</v>
      </c>
      <c r="I60" s="223">
        <f>'２年'!AU26</f>
        <v>0</v>
      </c>
    </row>
    <row r="61" spans="1:9" x14ac:dyDescent="0.15">
      <c r="A61" s="308"/>
      <c r="B61" s="211">
        <v>7</v>
      </c>
      <c r="C61" s="228" t="s">
        <v>79</v>
      </c>
      <c r="D61" s="223">
        <f>'２年'!AP27</f>
        <v>33.333333333333329</v>
      </c>
      <c r="E61" s="223">
        <f>'２年'!AQ27</f>
        <v>61.111111111111114</v>
      </c>
      <c r="F61" s="223">
        <f>'２年'!AR27</f>
        <v>5.5555555555555554</v>
      </c>
      <c r="G61" s="223">
        <f>'２年'!AS27</f>
        <v>0</v>
      </c>
      <c r="H61" s="224">
        <f>'２年'!AT27</f>
        <v>0</v>
      </c>
      <c r="I61" s="223">
        <f>'２年'!AU27</f>
        <v>0</v>
      </c>
    </row>
    <row r="62" spans="1:9" ht="14.25" thickBot="1" x14ac:dyDescent="0.2">
      <c r="A62" s="309"/>
      <c r="B62" s="212">
        <v>8</v>
      </c>
      <c r="C62" s="231" t="s">
        <v>24</v>
      </c>
      <c r="D62" s="240">
        <f>'２年'!AP28</f>
        <v>50</v>
      </c>
      <c r="E62" s="240">
        <f>'２年'!AQ28</f>
        <v>44.444444444444443</v>
      </c>
      <c r="F62" s="240">
        <f>'２年'!AR28</f>
        <v>0</v>
      </c>
      <c r="G62" s="240">
        <f>'２年'!AS28</f>
        <v>0</v>
      </c>
      <c r="H62" s="241">
        <f>'２年'!AT28</f>
        <v>5.5555555555555554</v>
      </c>
      <c r="I62" s="223">
        <f>'２年'!AU28</f>
        <v>0</v>
      </c>
    </row>
    <row r="63" spans="1:9" x14ac:dyDescent="0.15">
      <c r="A63" s="307" t="s">
        <v>3</v>
      </c>
      <c r="B63" s="213">
        <v>1</v>
      </c>
      <c r="C63" s="232" t="s">
        <v>25</v>
      </c>
      <c r="D63" s="242">
        <f>'２年'!AP29</f>
        <v>83.333333333333343</v>
      </c>
      <c r="E63" s="242">
        <f>'２年'!AQ29</f>
        <v>16.666666666666664</v>
      </c>
      <c r="F63" s="242">
        <f>'２年'!AR29</f>
        <v>0</v>
      </c>
      <c r="G63" s="242">
        <f>'２年'!AS29</f>
        <v>0</v>
      </c>
      <c r="H63" s="243">
        <f>'２年'!AT29</f>
        <v>0</v>
      </c>
      <c r="I63" s="223">
        <f>'２年'!AU29</f>
        <v>0</v>
      </c>
    </row>
    <row r="64" spans="1:9" x14ac:dyDescent="0.15">
      <c r="A64" s="308"/>
      <c r="B64" s="214">
        <v>2</v>
      </c>
      <c r="C64" s="233" t="s">
        <v>26</v>
      </c>
      <c r="D64" s="223">
        <f>'２年'!AP30</f>
        <v>72.222222222222214</v>
      </c>
      <c r="E64" s="223">
        <f>'２年'!AQ30</f>
        <v>22.222222222222221</v>
      </c>
      <c r="F64" s="223">
        <f>'２年'!AR30</f>
        <v>0</v>
      </c>
      <c r="G64" s="223">
        <f>'２年'!AS30</f>
        <v>0</v>
      </c>
      <c r="H64" s="224">
        <f>'２年'!AT30</f>
        <v>5.5555555555555554</v>
      </c>
      <c r="I64" s="223">
        <f>'２年'!AU30</f>
        <v>0</v>
      </c>
    </row>
    <row r="65" spans="1:9" x14ac:dyDescent="0.15">
      <c r="A65" s="308"/>
      <c r="B65" s="214">
        <v>3</v>
      </c>
      <c r="C65" s="233" t="s">
        <v>27</v>
      </c>
      <c r="D65" s="223">
        <f>'２年'!AP31</f>
        <v>72.222222222222214</v>
      </c>
      <c r="E65" s="223">
        <f>'２年'!AQ31</f>
        <v>27.777777777777779</v>
      </c>
      <c r="F65" s="223">
        <f>'２年'!AR31</f>
        <v>0</v>
      </c>
      <c r="G65" s="223">
        <f>'２年'!AS31</f>
        <v>0</v>
      </c>
      <c r="H65" s="224">
        <f>'２年'!AT31</f>
        <v>0</v>
      </c>
      <c r="I65" s="223">
        <f>'２年'!AU31</f>
        <v>0</v>
      </c>
    </row>
    <row r="66" spans="1:9" x14ac:dyDescent="0.15">
      <c r="A66" s="308"/>
      <c r="B66" s="214">
        <v>4</v>
      </c>
      <c r="C66" s="233" t="s">
        <v>28</v>
      </c>
      <c r="D66" s="223">
        <f>'２年'!AP32</f>
        <v>77.777777777777786</v>
      </c>
      <c r="E66" s="223">
        <f>'２年'!AQ32</f>
        <v>22.222222222222221</v>
      </c>
      <c r="F66" s="223">
        <f>'２年'!AR32</f>
        <v>0</v>
      </c>
      <c r="G66" s="223">
        <f>'２年'!AS32</f>
        <v>0</v>
      </c>
      <c r="H66" s="224">
        <f>'２年'!AT32</f>
        <v>0</v>
      </c>
      <c r="I66" s="223">
        <f>'２年'!AU32</f>
        <v>0</v>
      </c>
    </row>
    <row r="67" spans="1:9" ht="14.25" thickBot="1" x14ac:dyDescent="0.2">
      <c r="A67" s="309"/>
      <c r="B67" s="216">
        <v>5</v>
      </c>
      <c r="C67" s="235" t="s">
        <v>29</v>
      </c>
      <c r="D67" s="240">
        <f>'２年'!AP33</f>
        <v>77.777777777777786</v>
      </c>
      <c r="E67" s="240">
        <f>'２年'!AQ33</f>
        <v>22.222222222222221</v>
      </c>
      <c r="F67" s="240">
        <f>'２年'!AR33</f>
        <v>0</v>
      </c>
      <c r="G67" s="240">
        <f>'２年'!AS33</f>
        <v>0</v>
      </c>
      <c r="H67" s="241">
        <f>'２年'!AT33</f>
        <v>0</v>
      </c>
      <c r="I67" s="223">
        <f>'２年'!AU33</f>
        <v>0</v>
      </c>
    </row>
    <row r="68" spans="1:9" ht="14.25" thickBot="1" x14ac:dyDescent="0.2">
      <c r="A68" s="260" t="s">
        <v>90</v>
      </c>
      <c r="B68" s="261">
        <v>1</v>
      </c>
      <c r="C68" s="229" t="s">
        <v>89</v>
      </c>
      <c r="D68" s="240">
        <f>'２年'!AP34</f>
        <v>33.333333333333329</v>
      </c>
      <c r="E68" s="240">
        <f>'２年'!AQ34</f>
        <v>27.777777777777779</v>
      </c>
      <c r="F68" s="240">
        <f>'２年'!AR34</f>
        <v>33.333333333333329</v>
      </c>
      <c r="G68" s="240">
        <f>'２年'!AS34</f>
        <v>5.5555555555555554</v>
      </c>
      <c r="H68" s="241">
        <f>'２年'!AT34</f>
        <v>0</v>
      </c>
      <c r="I68" s="254"/>
    </row>
    <row r="70" spans="1:9" ht="14.25" thickBot="1" x14ac:dyDescent="0.2">
      <c r="D70" s="305" t="s">
        <v>59</v>
      </c>
      <c r="E70" s="305"/>
      <c r="F70" s="110">
        <f>'３年'!AU5</f>
        <v>17</v>
      </c>
      <c r="G70" s="239" t="s">
        <v>60</v>
      </c>
      <c r="H70" s="110"/>
    </row>
    <row r="71" spans="1:9" ht="14.25" thickBot="1" x14ac:dyDescent="0.2">
      <c r="A71" s="208" t="s">
        <v>43</v>
      </c>
      <c r="B71" s="209"/>
      <c r="C71" s="229"/>
      <c r="D71" s="65" t="s">
        <v>30</v>
      </c>
      <c r="E71" s="65" t="s">
        <v>31</v>
      </c>
      <c r="F71" s="65" t="s">
        <v>32</v>
      </c>
      <c r="G71" s="65" t="s">
        <v>33</v>
      </c>
      <c r="H71" s="65" t="s">
        <v>34</v>
      </c>
    </row>
    <row r="72" spans="1:9" x14ac:dyDescent="0.15">
      <c r="A72" s="307" t="s">
        <v>0</v>
      </c>
      <c r="B72" s="210">
        <v>1</v>
      </c>
      <c r="C72" s="230" t="s">
        <v>4</v>
      </c>
      <c r="D72" s="242">
        <f>'３年'!AP5</f>
        <v>76.470588235294116</v>
      </c>
      <c r="E72" s="242">
        <f>'３年'!AQ5</f>
        <v>23.52941176470588</v>
      </c>
      <c r="F72" s="242">
        <f>'３年'!AR5</f>
        <v>0</v>
      </c>
      <c r="G72" s="242">
        <f>'３年'!AS5</f>
        <v>0</v>
      </c>
      <c r="H72" s="243">
        <f>'３年'!AT5</f>
        <v>0</v>
      </c>
      <c r="I72" s="225">
        <f>'３年'!AU5</f>
        <v>17</v>
      </c>
    </row>
    <row r="73" spans="1:9" x14ac:dyDescent="0.15">
      <c r="A73" s="308"/>
      <c r="B73" s="211">
        <v>2</v>
      </c>
      <c r="C73" s="228" t="s">
        <v>70</v>
      </c>
      <c r="D73" s="223">
        <f>'３年'!AP6</f>
        <v>82.35294117647058</v>
      </c>
      <c r="E73" s="223">
        <f>'３年'!AQ6</f>
        <v>17.647058823529413</v>
      </c>
      <c r="F73" s="223">
        <f>'３年'!AR6</f>
        <v>0</v>
      </c>
      <c r="G73" s="223">
        <f>'３年'!AS6</f>
        <v>0</v>
      </c>
      <c r="H73" s="224">
        <f>'３年'!AT6</f>
        <v>0</v>
      </c>
    </row>
    <row r="74" spans="1:9" x14ac:dyDescent="0.15">
      <c r="A74" s="308"/>
      <c r="B74" s="211">
        <v>3</v>
      </c>
      <c r="C74" s="228" t="s">
        <v>71</v>
      </c>
      <c r="D74" s="223">
        <f>'３年'!AP7</f>
        <v>58.82352941176471</v>
      </c>
      <c r="E74" s="223">
        <f>'３年'!AQ7</f>
        <v>35.294117647058826</v>
      </c>
      <c r="F74" s="223">
        <f>'３年'!AR7</f>
        <v>0</v>
      </c>
      <c r="G74" s="223">
        <f>'３年'!AS7</f>
        <v>5.8823529411764701</v>
      </c>
      <c r="H74" s="224">
        <f>'３年'!AT7</f>
        <v>0</v>
      </c>
    </row>
    <row r="75" spans="1:9" x14ac:dyDescent="0.15">
      <c r="A75" s="308"/>
      <c r="B75" s="211">
        <v>4</v>
      </c>
      <c r="C75" s="228" t="s">
        <v>72</v>
      </c>
      <c r="D75" s="223" t="e">
        <f>'３年'!AP8</f>
        <v>#DIV/0!</v>
      </c>
      <c r="E75" s="223" t="e">
        <f>'３年'!AQ8</f>
        <v>#DIV/0!</v>
      </c>
      <c r="F75" s="223" t="e">
        <f>'３年'!AR8</f>
        <v>#DIV/0!</v>
      </c>
      <c r="G75" s="223" t="e">
        <f>'３年'!AS8</f>
        <v>#DIV/0!</v>
      </c>
      <c r="H75" s="224" t="e">
        <f>'３年'!AT8</f>
        <v>#DIV/0!</v>
      </c>
    </row>
    <row r="76" spans="1:9" x14ac:dyDescent="0.15">
      <c r="A76" s="308"/>
      <c r="B76" s="211">
        <v>5</v>
      </c>
      <c r="C76" s="228" t="s">
        <v>73</v>
      </c>
      <c r="D76" s="223">
        <f>'３年'!AP9</f>
        <v>23.52941176470588</v>
      </c>
      <c r="E76" s="223">
        <f>'３年'!AQ9</f>
        <v>70.588235294117652</v>
      </c>
      <c r="F76" s="223">
        <f>'３年'!AR9</f>
        <v>5.8823529411764701</v>
      </c>
      <c r="G76" s="223">
        <f>'３年'!AS9</f>
        <v>0</v>
      </c>
      <c r="H76" s="224">
        <f>'３年'!AT9</f>
        <v>0</v>
      </c>
    </row>
    <row r="77" spans="1:9" x14ac:dyDescent="0.15">
      <c r="A77" s="308"/>
      <c r="B77" s="211">
        <v>6</v>
      </c>
      <c r="C77" s="228" t="s">
        <v>7</v>
      </c>
      <c r="D77" s="223">
        <f>'３年'!AP10</f>
        <v>35.294117647058826</v>
      </c>
      <c r="E77" s="223">
        <f>'３年'!AQ10</f>
        <v>64.705882352941174</v>
      </c>
      <c r="F77" s="223">
        <f>'３年'!AR10</f>
        <v>0</v>
      </c>
      <c r="G77" s="223">
        <f>'３年'!AS10</f>
        <v>0</v>
      </c>
      <c r="H77" s="224">
        <f>'３年'!AT10</f>
        <v>0</v>
      </c>
    </row>
    <row r="78" spans="1:9" x14ac:dyDescent="0.15">
      <c r="A78" s="308"/>
      <c r="B78" s="211">
        <v>7</v>
      </c>
      <c r="C78" s="228" t="s">
        <v>8</v>
      </c>
      <c r="D78" s="223">
        <f>'３年'!AP11</f>
        <v>52.941176470588239</v>
      </c>
      <c r="E78" s="223">
        <f>'３年'!AQ11</f>
        <v>41.17647058823529</v>
      </c>
      <c r="F78" s="223">
        <f>'３年'!AR11</f>
        <v>5.8823529411764701</v>
      </c>
      <c r="G78" s="223">
        <f>'３年'!AS11</f>
        <v>0</v>
      </c>
      <c r="H78" s="224">
        <f>'３年'!AT11</f>
        <v>0</v>
      </c>
    </row>
    <row r="79" spans="1:9" ht="27" x14ac:dyDescent="0.15">
      <c r="A79" s="308"/>
      <c r="B79" s="211">
        <v>8</v>
      </c>
      <c r="C79" s="228" t="s">
        <v>74</v>
      </c>
      <c r="D79" s="223">
        <f>'３年'!AP12</f>
        <v>58.82352941176471</v>
      </c>
      <c r="E79" s="223">
        <f>'３年'!AQ12</f>
        <v>41.17647058823529</v>
      </c>
      <c r="F79" s="223">
        <f>'３年'!AR12</f>
        <v>0</v>
      </c>
      <c r="G79" s="223">
        <f>'３年'!AS12</f>
        <v>0</v>
      </c>
      <c r="H79" s="224">
        <f>'３年'!AT12</f>
        <v>0</v>
      </c>
    </row>
    <row r="80" spans="1:9" x14ac:dyDescent="0.15">
      <c r="A80" s="308"/>
      <c r="B80" s="211">
        <v>9</v>
      </c>
      <c r="C80" s="228" t="s">
        <v>10</v>
      </c>
      <c r="D80" s="223">
        <f>'３年'!AP13</f>
        <v>31.25</v>
      </c>
      <c r="E80" s="223">
        <f>'３年'!AQ13</f>
        <v>62.5</v>
      </c>
      <c r="F80" s="223">
        <f>'３年'!AR13</f>
        <v>6.25</v>
      </c>
      <c r="G80" s="223">
        <f>'３年'!AS13</f>
        <v>0</v>
      </c>
      <c r="H80" s="224">
        <f>'３年'!AT13</f>
        <v>0</v>
      </c>
    </row>
    <row r="81" spans="1:8" ht="27.75" thickBot="1" x14ac:dyDescent="0.2">
      <c r="A81" s="309"/>
      <c r="B81" s="212">
        <v>10</v>
      </c>
      <c r="C81" s="231" t="s">
        <v>11</v>
      </c>
      <c r="D81" s="240">
        <f>'３年'!AP14</f>
        <v>47.058823529411761</v>
      </c>
      <c r="E81" s="240">
        <f>'３年'!AQ14</f>
        <v>47.058823529411761</v>
      </c>
      <c r="F81" s="240">
        <f>'３年'!AR14</f>
        <v>5.8823529411764701</v>
      </c>
      <c r="G81" s="240">
        <f>'３年'!AS14</f>
        <v>0</v>
      </c>
      <c r="H81" s="241">
        <f>'３年'!AT14</f>
        <v>0</v>
      </c>
    </row>
    <row r="82" spans="1:8" x14ac:dyDescent="0.15">
      <c r="A82" s="307" t="s">
        <v>1</v>
      </c>
      <c r="B82" s="213">
        <v>1</v>
      </c>
      <c r="C82" s="232" t="s">
        <v>75</v>
      </c>
      <c r="D82" s="242">
        <f>'３年'!AP15</f>
        <v>17.647058823529413</v>
      </c>
      <c r="E82" s="242">
        <f>'３年'!AQ15</f>
        <v>70.588235294117652</v>
      </c>
      <c r="F82" s="242">
        <f>'３年'!AR15</f>
        <v>5.8823529411764701</v>
      </c>
      <c r="G82" s="242">
        <f>'３年'!AS15</f>
        <v>5.8823529411764701</v>
      </c>
      <c r="H82" s="243">
        <f>'３年'!AT15</f>
        <v>0</v>
      </c>
    </row>
    <row r="83" spans="1:8" x14ac:dyDescent="0.15">
      <c r="A83" s="308"/>
      <c r="B83" s="214">
        <v>2</v>
      </c>
      <c r="C83" s="233" t="s">
        <v>13</v>
      </c>
      <c r="D83" s="223">
        <f>'３年'!AP16</f>
        <v>35.294117647058826</v>
      </c>
      <c r="E83" s="223">
        <f>'３年'!AQ16</f>
        <v>47.058823529411761</v>
      </c>
      <c r="F83" s="223">
        <f>'３年'!AR16</f>
        <v>11.76470588235294</v>
      </c>
      <c r="G83" s="223">
        <f>'３年'!AS16</f>
        <v>5.8823529411764701</v>
      </c>
      <c r="H83" s="224">
        <f>'３年'!AT16</f>
        <v>0</v>
      </c>
    </row>
    <row r="84" spans="1:8" x14ac:dyDescent="0.15">
      <c r="A84" s="308"/>
      <c r="B84" s="214">
        <v>3</v>
      </c>
      <c r="C84" s="233" t="s">
        <v>76</v>
      </c>
      <c r="D84" s="223">
        <f>'３年'!AP17</f>
        <v>11.76470588235294</v>
      </c>
      <c r="E84" s="223">
        <f>'３年'!AQ17</f>
        <v>58.82352941176471</v>
      </c>
      <c r="F84" s="223">
        <f>'３年'!AR17</f>
        <v>29.411764705882355</v>
      </c>
      <c r="G84" s="223">
        <f>'３年'!AS17</f>
        <v>0</v>
      </c>
      <c r="H84" s="224">
        <f>'３年'!AT17</f>
        <v>0</v>
      </c>
    </row>
    <row r="85" spans="1:8" x14ac:dyDescent="0.15">
      <c r="A85" s="308"/>
      <c r="B85" s="214">
        <v>4</v>
      </c>
      <c r="C85" s="233" t="s">
        <v>77</v>
      </c>
      <c r="D85" s="223">
        <f>'３年'!AP18</f>
        <v>29.411764705882355</v>
      </c>
      <c r="E85" s="223">
        <f>'３年'!AQ18</f>
        <v>70.588235294117652</v>
      </c>
      <c r="F85" s="223">
        <f>'３年'!AR18</f>
        <v>0</v>
      </c>
      <c r="G85" s="223">
        <f>'３年'!AS18</f>
        <v>0</v>
      </c>
      <c r="H85" s="224">
        <f>'３年'!AT18</f>
        <v>0</v>
      </c>
    </row>
    <row r="86" spans="1:8" x14ac:dyDescent="0.15">
      <c r="A86" s="308"/>
      <c r="B86" s="214">
        <v>5</v>
      </c>
      <c r="C86" s="234" t="s">
        <v>16</v>
      </c>
      <c r="D86" s="223">
        <f>'３年'!AP19</f>
        <v>41.17647058823529</v>
      </c>
      <c r="E86" s="223">
        <f>'３年'!AQ19</f>
        <v>47.058823529411761</v>
      </c>
      <c r="F86" s="223">
        <f>'３年'!AR19</f>
        <v>11.76470588235294</v>
      </c>
      <c r="G86" s="223">
        <f>'３年'!AS19</f>
        <v>0</v>
      </c>
      <c r="H86" s="224">
        <f>'３年'!AT19</f>
        <v>0</v>
      </c>
    </row>
    <row r="87" spans="1:8" ht="14.25" thickBot="1" x14ac:dyDescent="0.2">
      <c r="A87" s="309"/>
      <c r="B87" s="215">
        <v>6</v>
      </c>
      <c r="C87" s="235" t="s">
        <v>78</v>
      </c>
      <c r="D87" s="240">
        <f>'３年'!AP20</f>
        <v>31.25</v>
      </c>
      <c r="E87" s="240">
        <f>'３年'!AQ20</f>
        <v>68.75</v>
      </c>
      <c r="F87" s="240">
        <f>'３年'!AR20</f>
        <v>0</v>
      </c>
      <c r="G87" s="240">
        <f>'３年'!AS20</f>
        <v>0</v>
      </c>
      <c r="H87" s="241">
        <f>'３年'!AT20</f>
        <v>0</v>
      </c>
    </row>
    <row r="88" spans="1:8" ht="24" x14ac:dyDescent="0.15">
      <c r="A88" s="307" t="s">
        <v>2</v>
      </c>
      <c r="B88" s="210">
        <v>1</v>
      </c>
      <c r="C88" s="236" t="s">
        <v>18</v>
      </c>
      <c r="D88" s="242">
        <f>'３年'!AP21</f>
        <v>58.82352941176471</v>
      </c>
      <c r="E88" s="242">
        <f>'３年'!AQ21</f>
        <v>41.17647058823529</v>
      </c>
      <c r="F88" s="242">
        <f>'３年'!AR21</f>
        <v>0</v>
      </c>
      <c r="G88" s="242">
        <f>'３年'!AS21</f>
        <v>0</v>
      </c>
      <c r="H88" s="243">
        <f>'３年'!AT21</f>
        <v>0</v>
      </c>
    </row>
    <row r="89" spans="1:8" x14ac:dyDescent="0.15">
      <c r="A89" s="308"/>
      <c r="B89" s="211">
        <v>2</v>
      </c>
      <c r="C89" s="237" t="s">
        <v>79</v>
      </c>
      <c r="D89" s="223">
        <f>'３年'!AP22</f>
        <v>64.705882352941174</v>
      </c>
      <c r="E89" s="223">
        <f>'３年'!AQ22</f>
        <v>29.411764705882355</v>
      </c>
      <c r="F89" s="223">
        <f>'３年'!AR22</f>
        <v>5.8823529411764701</v>
      </c>
      <c r="G89" s="223">
        <f>'３年'!AS22</f>
        <v>0</v>
      </c>
      <c r="H89" s="224">
        <f>'３年'!AT22</f>
        <v>0</v>
      </c>
    </row>
    <row r="90" spans="1:8" x14ac:dyDescent="0.15">
      <c r="A90" s="308"/>
      <c r="B90" s="211">
        <v>3</v>
      </c>
      <c r="C90" s="228" t="s">
        <v>80</v>
      </c>
      <c r="D90" s="223">
        <f>'３年'!AP23</f>
        <v>82.35294117647058</v>
      </c>
      <c r="E90" s="223">
        <f>'３年'!AQ23</f>
        <v>17.647058823529413</v>
      </c>
      <c r="F90" s="223">
        <f>'３年'!AR23</f>
        <v>0</v>
      </c>
      <c r="G90" s="223">
        <f>'３年'!AS23</f>
        <v>0</v>
      </c>
      <c r="H90" s="224">
        <f>'３年'!AT23</f>
        <v>0</v>
      </c>
    </row>
    <row r="91" spans="1:8" ht="27" x14ac:dyDescent="0.15">
      <c r="A91" s="308"/>
      <c r="B91" s="211">
        <v>4</v>
      </c>
      <c r="C91" s="228" t="s">
        <v>21</v>
      </c>
      <c r="D91" s="223">
        <f>'３年'!AP24</f>
        <v>64.705882352941174</v>
      </c>
      <c r="E91" s="223">
        <f>'３年'!AQ24</f>
        <v>29.411764705882355</v>
      </c>
      <c r="F91" s="223">
        <f>'３年'!AR24</f>
        <v>0</v>
      </c>
      <c r="G91" s="223">
        <f>'３年'!AS24</f>
        <v>0</v>
      </c>
      <c r="H91" s="224">
        <f>'３年'!AT24</f>
        <v>5.8823529411764701</v>
      </c>
    </row>
    <row r="92" spans="1:8" x14ac:dyDescent="0.15">
      <c r="A92" s="308"/>
      <c r="B92" s="211">
        <v>5</v>
      </c>
      <c r="C92" s="228" t="s">
        <v>22</v>
      </c>
      <c r="D92" s="223">
        <f>'３年'!AP25</f>
        <v>76.470588235294116</v>
      </c>
      <c r="E92" s="223">
        <f>'３年'!AQ25</f>
        <v>23.52941176470588</v>
      </c>
      <c r="F92" s="223">
        <f>'３年'!AR25</f>
        <v>0</v>
      </c>
      <c r="G92" s="223">
        <f>'３年'!AS25</f>
        <v>0</v>
      </c>
      <c r="H92" s="224">
        <f>'３年'!AT25</f>
        <v>0</v>
      </c>
    </row>
    <row r="93" spans="1:8" x14ac:dyDescent="0.15">
      <c r="A93" s="308"/>
      <c r="B93" s="211">
        <v>6</v>
      </c>
      <c r="C93" s="228" t="s">
        <v>23</v>
      </c>
      <c r="D93" s="223">
        <f>'３年'!AP26</f>
        <v>82.35294117647058</v>
      </c>
      <c r="E93" s="223">
        <f>'３年'!AQ26</f>
        <v>11.76470588235294</v>
      </c>
      <c r="F93" s="223">
        <f>'３年'!AR26</f>
        <v>0</v>
      </c>
      <c r="G93" s="223">
        <f>'３年'!AS26</f>
        <v>0</v>
      </c>
      <c r="H93" s="224">
        <f>'３年'!AT26</f>
        <v>5.8823529411764701</v>
      </c>
    </row>
    <row r="94" spans="1:8" x14ac:dyDescent="0.15">
      <c r="A94" s="308"/>
      <c r="B94" s="211">
        <v>7</v>
      </c>
      <c r="C94" s="228" t="s">
        <v>79</v>
      </c>
      <c r="D94" s="223">
        <f>'３年'!AP27</f>
        <v>70.588235294117652</v>
      </c>
      <c r="E94" s="223">
        <f>'３年'!AQ27</f>
        <v>29.411764705882355</v>
      </c>
      <c r="F94" s="223">
        <f>'３年'!AR27</f>
        <v>0</v>
      </c>
      <c r="G94" s="223">
        <f>'３年'!AS27</f>
        <v>0</v>
      </c>
      <c r="H94" s="224">
        <f>'３年'!AT27</f>
        <v>0</v>
      </c>
    </row>
    <row r="95" spans="1:8" ht="14.25" thickBot="1" x14ac:dyDescent="0.2">
      <c r="A95" s="309"/>
      <c r="B95" s="212">
        <v>8</v>
      </c>
      <c r="C95" s="231" t="s">
        <v>24</v>
      </c>
      <c r="D95" s="240">
        <f>'３年'!AP28</f>
        <v>70.588235294117652</v>
      </c>
      <c r="E95" s="240">
        <f>'３年'!AQ28</f>
        <v>23.52941176470588</v>
      </c>
      <c r="F95" s="240">
        <f>'３年'!AR28</f>
        <v>0</v>
      </c>
      <c r="G95" s="240">
        <f>'３年'!AS28</f>
        <v>0</v>
      </c>
      <c r="H95" s="241">
        <f>'３年'!AT28</f>
        <v>5.8823529411764701</v>
      </c>
    </row>
    <row r="96" spans="1:8" x14ac:dyDescent="0.15">
      <c r="A96" s="307" t="s">
        <v>3</v>
      </c>
      <c r="B96" s="213">
        <v>1</v>
      </c>
      <c r="C96" s="232" t="s">
        <v>25</v>
      </c>
      <c r="D96" s="242">
        <f>'３年'!AP29</f>
        <v>82.35294117647058</v>
      </c>
      <c r="E96" s="242">
        <f>'３年'!AQ29</f>
        <v>17.647058823529413</v>
      </c>
      <c r="F96" s="242">
        <f>'３年'!AR29</f>
        <v>0</v>
      </c>
      <c r="G96" s="242">
        <f>'３年'!AS29</f>
        <v>0</v>
      </c>
      <c r="H96" s="243">
        <f>'３年'!AT29</f>
        <v>0</v>
      </c>
    </row>
    <row r="97" spans="1:8" x14ac:dyDescent="0.15">
      <c r="A97" s="308"/>
      <c r="B97" s="214">
        <v>2</v>
      </c>
      <c r="C97" s="233" t="s">
        <v>26</v>
      </c>
      <c r="D97" s="223">
        <f>'３年'!AP30</f>
        <v>82.35294117647058</v>
      </c>
      <c r="E97" s="223">
        <f>'３年'!AQ30</f>
        <v>17.647058823529413</v>
      </c>
      <c r="F97" s="223">
        <f>'３年'!AR30</f>
        <v>0</v>
      </c>
      <c r="G97" s="223">
        <f>'３年'!AS30</f>
        <v>0</v>
      </c>
      <c r="H97" s="224">
        <f>'３年'!AT30</f>
        <v>0</v>
      </c>
    </row>
    <row r="98" spans="1:8" x14ac:dyDescent="0.15">
      <c r="A98" s="308"/>
      <c r="B98" s="214">
        <v>3</v>
      </c>
      <c r="C98" s="233" t="s">
        <v>27</v>
      </c>
      <c r="D98" s="223">
        <f>'３年'!AP31</f>
        <v>88.235294117647058</v>
      </c>
      <c r="E98" s="223">
        <f>'３年'!AQ31</f>
        <v>11.76470588235294</v>
      </c>
      <c r="F98" s="223">
        <f>'３年'!AR31</f>
        <v>0</v>
      </c>
      <c r="G98" s="223">
        <f>'３年'!AS31</f>
        <v>0</v>
      </c>
      <c r="H98" s="224">
        <f>'３年'!AT31</f>
        <v>0</v>
      </c>
    </row>
    <row r="99" spans="1:8" x14ac:dyDescent="0.15">
      <c r="A99" s="308"/>
      <c r="B99" s="214">
        <v>4</v>
      </c>
      <c r="C99" s="233" t="s">
        <v>28</v>
      </c>
      <c r="D99" s="223">
        <f>'３年'!AP32</f>
        <v>88.235294117647058</v>
      </c>
      <c r="E99" s="223">
        <f>'３年'!AQ32</f>
        <v>11.76470588235294</v>
      </c>
      <c r="F99" s="223">
        <f>'３年'!AR32</f>
        <v>0</v>
      </c>
      <c r="G99" s="223">
        <f>'３年'!AS32</f>
        <v>0</v>
      </c>
      <c r="H99" s="224">
        <f>'３年'!AT32</f>
        <v>0</v>
      </c>
    </row>
    <row r="100" spans="1:8" ht="14.25" thickBot="1" x14ac:dyDescent="0.2">
      <c r="A100" s="309"/>
      <c r="B100" s="216">
        <v>5</v>
      </c>
      <c r="C100" s="235" t="s">
        <v>29</v>
      </c>
      <c r="D100" s="240">
        <f>'３年'!AP33</f>
        <v>88.235294117647058</v>
      </c>
      <c r="E100" s="240">
        <f>'３年'!AQ33</f>
        <v>11.76470588235294</v>
      </c>
      <c r="F100" s="240">
        <f>'３年'!AR33</f>
        <v>0</v>
      </c>
      <c r="G100" s="240">
        <f>'３年'!AS33</f>
        <v>0</v>
      </c>
      <c r="H100" s="241">
        <f>'３年'!AT33</f>
        <v>0</v>
      </c>
    </row>
    <row r="101" spans="1:8" ht="14.25" thickBot="1" x14ac:dyDescent="0.2">
      <c r="A101" s="260" t="s">
        <v>90</v>
      </c>
      <c r="B101" s="261">
        <v>1</v>
      </c>
      <c r="C101" s="229" t="s">
        <v>89</v>
      </c>
      <c r="D101" s="240">
        <f>'３年'!AP34</f>
        <v>18.75</v>
      </c>
      <c r="E101" s="240">
        <f>'３年'!AQ34</f>
        <v>43.75</v>
      </c>
      <c r="F101" s="240">
        <f>'３年'!AR34</f>
        <v>37.5</v>
      </c>
      <c r="G101" s="240">
        <f>'３年'!AS34</f>
        <v>0</v>
      </c>
      <c r="H101" s="241">
        <f>'３年'!AT34</f>
        <v>0</v>
      </c>
    </row>
    <row r="103" spans="1:8" ht="14.25" thickBot="1" x14ac:dyDescent="0.2">
      <c r="D103" s="305" t="s">
        <v>59</v>
      </c>
      <c r="E103" s="305"/>
      <c r="F103" s="110">
        <f>'４年'!AU5</f>
        <v>20</v>
      </c>
      <c r="G103" s="239" t="s">
        <v>60</v>
      </c>
      <c r="H103" s="110"/>
    </row>
    <row r="104" spans="1:8" ht="14.25" thickBot="1" x14ac:dyDescent="0.2">
      <c r="A104" s="208" t="s">
        <v>44</v>
      </c>
      <c r="B104" s="209"/>
      <c r="C104" s="229"/>
      <c r="D104" s="65" t="s">
        <v>30</v>
      </c>
      <c r="E104" s="65" t="s">
        <v>31</v>
      </c>
      <c r="F104" s="65" t="s">
        <v>32</v>
      </c>
      <c r="G104" s="65" t="s">
        <v>33</v>
      </c>
      <c r="H104" s="65" t="s">
        <v>34</v>
      </c>
    </row>
    <row r="105" spans="1:8" x14ac:dyDescent="0.15">
      <c r="A105" s="307" t="s">
        <v>0</v>
      </c>
      <c r="B105" s="210">
        <v>1</v>
      </c>
      <c r="C105" s="230" t="s">
        <v>4</v>
      </c>
      <c r="D105" s="242">
        <f>'４年'!AP5</f>
        <v>35</v>
      </c>
      <c r="E105" s="242">
        <f>'４年'!AQ5</f>
        <v>65</v>
      </c>
      <c r="F105" s="242">
        <f>'４年'!AR5</f>
        <v>0</v>
      </c>
      <c r="G105" s="242">
        <f>'４年'!AS5</f>
        <v>0</v>
      </c>
      <c r="H105" s="243">
        <f>'４年'!AT5</f>
        <v>0</v>
      </c>
    </row>
    <row r="106" spans="1:8" x14ac:dyDescent="0.15">
      <c r="A106" s="308"/>
      <c r="B106" s="211">
        <v>2</v>
      </c>
      <c r="C106" s="228" t="s">
        <v>70</v>
      </c>
      <c r="D106" s="223">
        <f>'４年'!AP6</f>
        <v>50</v>
      </c>
      <c r="E106" s="223">
        <f>'４年'!AQ6</f>
        <v>50</v>
      </c>
      <c r="F106" s="223">
        <f>'４年'!AR6</f>
        <v>0</v>
      </c>
      <c r="G106" s="223">
        <f>'４年'!AS6</f>
        <v>0</v>
      </c>
      <c r="H106" s="224">
        <f>'４年'!AT6</f>
        <v>0</v>
      </c>
    </row>
    <row r="107" spans="1:8" x14ac:dyDescent="0.15">
      <c r="A107" s="308"/>
      <c r="B107" s="211">
        <v>3</v>
      </c>
      <c r="C107" s="228" t="s">
        <v>71</v>
      </c>
      <c r="D107" s="223">
        <f>'４年'!AP7</f>
        <v>50</v>
      </c>
      <c r="E107" s="223">
        <f>'４年'!AQ7</f>
        <v>44.444444444444443</v>
      </c>
      <c r="F107" s="223">
        <f>'４年'!AR7</f>
        <v>5.5555555555555554</v>
      </c>
      <c r="G107" s="223">
        <f>'４年'!AS7</f>
        <v>0</v>
      </c>
      <c r="H107" s="224">
        <f>'４年'!AT7</f>
        <v>0</v>
      </c>
    </row>
    <row r="108" spans="1:8" x14ac:dyDescent="0.15">
      <c r="A108" s="308"/>
      <c r="B108" s="211">
        <v>4</v>
      </c>
      <c r="C108" s="228" t="s">
        <v>72</v>
      </c>
      <c r="D108" s="223">
        <f>'４年'!AP8</f>
        <v>61.111111111111114</v>
      </c>
      <c r="E108" s="223">
        <f>'４年'!AQ8</f>
        <v>38.888888888888893</v>
      </c>
      <c r="F108" s="223">
        <f>'４年'!AR8</f>
        <v>0</v>
      </c>
      <c r="G108" s="223">
        <f>'４年'!AS8</f>
        <v>0</v>
      </c>
      <c r="H108" s="224">
        <f>'４年'!AT8</f>
        <v>0</v>
      </c>
    </row>
    <row r="109" spans="1:8" x14ac:dyDescent="0.15">
      <c r="A109" s="308"/>
      <c r="B109" s="211">
        <v>5</v>
      </c>
      <c r="C109" s="228" t="s">
        <v>73</v>
      </c>
      <c r="D109" s="223">
        <f>'４年'!AP9</f>
        <v>25</v>
      </c>
      <c r="E109" s="223">
        <f>'４年'!AQ9</f>
        <v>50</v>
      </c>
      <c r="F109" s="223">
        <f>'４年'!AR9</f>
        <v>20</v>
      </c>
      <c r="G109" s="223">
        <f>'４年'!AS9</f>
        <v>5</v>
      </c>
      <c r="H109" s="224">
        <f>'４年'!AT9</f>
        <v>0</v>
      </c>
    </row>
    <row r="110" spans="1:8" x14ac:dyDescent="0.15">
      <c r="A110" s="308"/>
      <c r="B110" s="211">
        <v>6</v>
      </c>
      <c r="C110" s="228" t="s">
        <v>7</v>
      </c>
      <c r="D110" s="223">
        <f>'４年'!AP10</f>
        <v>30</v>
      </c>
      <c r="E110" s="223">
        <f>'４年'!AQ10</f>
        <v>50</v>
      </c>
      <c r="F110" s="223">
        <f>'４年'!AR10</f>
        <v>15</v>
      </c>
      <c r="G110" s="223">
        <f>'４年'!AS10</f>
        <v>5</v>
      </c>
      <c r="H110" s="224">
        <f>'４年'!AT10</f>
        <v>0</v>
      </c>
    </row>
    <row r="111" spans="1:8" x14ac:dyDescent="0.15">
      <c r="A111" s="308"/>
      <c r="B111" s="211">
        <v>7</v>
      </c>
      <c r="C111" s="228" t="s">
        <v>8</v>
      </c>
      <c r="D111" s="223">
        <f>'４年'!AP11</f>
        <v>50</v>
      </c>
      <c r="E111" s="223">
        <f>'４年'!AQ11</f>
        <v>40</v>
      </c>
      <c r="F111" s="223">
        <f>'４年'!AR11</f>
        <v>10</v>
      </c>
      <c r="G111" s="223">
        <f>'４年'!AS11</f>
        <v>0</v>
      </c>
      <c r="H111" s="224">
        <f>'４年'!AT11</f>
        <v>0</v>
      </c>
    </row>
    <row r="112" spans="1:8" ht="27" x14ac:dyDescent="0.15">
      <c r="A112" s="308"/>
      <c r="B112" s="211">
        <v>8</v>
      </c>
      <c r="C112" s="228" t="s">
        <v>74</v>
      </c>
      <c r="D112" s="223">
        <f>'４年'!AP12</f>
        <v>25</v>
      </c>
      <c r="E112" s="223">
        <f>'４年'!AQ12</f>
        <v>55.000000000000007</v>
      </c>
      <c r="F112" s="223">
        <f>'４年'!AR12</f>
        <v>20</v>
      </c>
      <c r="G112" s="223">
        <f>'４年'!AS12</f>
        <v>0</v>
      </c>
      <c r="H112" s="224">
        <f>'４年'!AT12</f>
        <v>0</v>
      </c>
    </row>
    <row r="113" spans="1:8" x14ac:dyDescent="0.15">
      <c r="A113" s="308"/>
      <c r="B113" s="211">
        <v>9</v>
      </c>
      <c r="C113" s="228" t="s">
        <v>10</v>
      </c>
      <c r="D113" s="223">
        <f>'４年'!AP13</f>
        <v>20</v>
      </c>
      <c r="E113" s="223">
        <f>'４年'!AQ13</f>
        <v>60</v>
      </c>
      <c r="F113" s="223">
        <f>'４年'!AR13</f>
        <v>20</v>
      </c>
      <c r="G113" s="223">
        <f>'４年'!AS13</f>
        <v>0</v>
      </c>
      <c r="H113" s="224">
        <f>'４年'!AT13</f>
        <v>0</v>
      </c>
    </row>
    <row r="114" spans="1:8" ht="27.75" thickBot="1" x14ac:dyDescent="0.2">
      <c r="A114" s="309"/>
      <c r="B114" s="212">
        <v>10</v>
      </c>
      <c r="C114" s="231" t="s">
        <v>11</v>
      </c>
      <c r="D114" s="240">
        <f>'４年'!AP14</f>
        <v>40</v>
      </c>
      <c r="E114" s="240">
        <f>'４年'!AQ14</f>
        <v>45</v>
      </c>
      <c r="F114" s="240">
        <f>'４年'!AR14</f>
        <v>15</v>
      </c>
      <c r="G114" s="240">
        <f>'４年'!AS14</f>
        <v>0</v>
      </c>
      <c r="H114" s="241">
        <f>'４年'!AT14</f>
        <v>0</v>
      </c>
    </row>
    <row r="115" spans="1:8" x14ac:dyDescent="0.15">
      <c r="A115" s="307" t="s">
        <v>1</v>
      </c>
      <c r="B115" s="213">
        <v>1</v>
      </c>
      <c r="C115" s="232" t="s">
        <v>75</v>
      </c>
      <c r="D115" s="242">
        <f>'４年'!AP15</f>
        <v>25</v>
      </c>
      <c r="E115" s="242">
        <f>'４年'!AQ15</f>
        <v>55.000000000000007</v>
      </c>
      <c r="F115" s="242">
        <f>'４年'!AR15</f>
        <v>20</v>
      </c>
      <c r="G115" s="242">
        <f>'４年'!AS15</f>
        <v>0</v>
      </c>
      <c r="H115" s="243">
        <f>'４年'!AT15</f>
        <v>0</v>
      </c>
    </row>
    <row r="116" spans="1:8" x14ac:dyDescent="0.15">
      <c r="A116" s="308"/>
      <c r="B116" s="214">
        <v>2</v>
      </c>
      <c r="C116" s="233" t="s">
        <v>13</v>
      </c>
      <c r="D116" s="223">
        <f>'４年'!AP16</f>
        <v>50</v>
      </c>
      <c r="E116" s="223">
        <f>'４年'!AQ16</f>
        <v>35</v>
      </c>
      <c r="F116" s="223">
        <f>'４年'!AR16</f>
        <v>15</v>
      </c>
      <c r="G116" s="223">
        <f>'４年'!AS16</f>
        <v>0</v>
      </c>
      <c r="H116" s="224">
        <f>'４年'!AT16</f>
        <v>0</v>
      </c>
    </row>
    <row r="117" spans="1:8" x14ac:dyDescent="0.15">
      <c r="A117" s="308"/>
      <c r="B117" s="214">
        <v>3</v>
      </c>
      <c r="C117" s="233" t="s">
        <v>76</v>
      </c>
      <c r="D117" s="223">
        <f>'４年'!AP17</f>
        <v>30</v>
      </c>
      <c r="E117" s="223">
        <f>'４年'!AQ17</f>
        <v>55.000000000000007</v>
      </c>
      <c r="F117" s="223">
        <f>'４年'!AR17</f>
        <v>5</v>
      </c>
      <c r="G117" s="223">
        <f>'４年'!AS17</f>
        <v>10</v>
      </c>
      <c r="H117" s="224">
        <f>'４年'!AT17</f>
        <v>0</v>
      </c>
    </row>
    <row r="118" spans="1:8" x14ac:dyDescent="0.15">
      <c r="A118" s="308"/>
      <c r="B118" s="214">
        <v>4</v>
      </c>
      <c r="C118" s="233" t="s">
        <v>77</v>
      </c>
      <c r="D118" s="223">
        <f>'４年'!AP18</f>
        <v>20</v>
      </c>
      <c r="E118" s="223">
        <f>'４年'!AQ18</f>
        <v>65</v>
      </c>
      <c r="F118" s="223">
        <f>'４年'!AR18</f>
        <v>15</v>
      </c>
      <c r="G118" s="223">
        <f>'４年'!AS18</f>
        <v>0</v>
      </c>
      <c r="H118" s="224">
        <f>'４年'!AT18</f>
        <v>0</v>
      </c>
    </row>
    <row r="119" spans="1:8" x14ac:dyDescent="0.15">
      <c r="A119" s="308"/>
      <c r="B119" s="214">
        <v>5</v>
      </c>
      <c r="C119" s="234" t="s">
        <v>16</v>
      </c>
      <c r="D119" s="223">
        <f>'４年'!AP19</f>
        <v>20</v>
      </c>
      <c r="E119" s="223">
        <f>'４年'!AQ19</f>
        <v>55.000000000000007</v>
      </c>
      <c r="F119" s="223">
        <f>'４年'!AR19</f>
        <v>15</v>
      </c>
      <c r="G119" s="223">
        <f>'４年'!AS19</f>
        <v>0</v>
      </c>
      <c r="H119" s="224">
        <f>'４年'!AT19</f>
        <v>10</v>
      </c>
    </row>
    <row r="120" spans="1:8" ht="14.25" thickBot="1" x14ac:dyDescent="0.2">
      <c r="A120" s="309"/>
      <c r="B120" s="215">
        <v>6</v>
      </c>
      <c r="C120" s="235" t="s">
        <v>78</v>
      </c>
      <c r="D120" s="240">
        <f>'４年'!AP20</f>
        <v>15</v>
      </c>
      <c r="E120" s="240">
        <f>'４年'!AQ20</f>
        <v>60</v>
      </c>
      <c r="F120" s="240">
        <f>'４年'!AR20</f>
        <v>25</v>
      </c>
      <c r="G120" s="240">
        <f>'４年'!AS20</f>
        <v>0</v>
      </c>
      <c r="H120" s="241">
        <f>'４年'!AT20</f>
        <v>0</v>
      </c>
    </row>
    <row r="121" spans="1:8" ht="24" x14ac:dyDescent="0.15">
      <c r="A121" s="307" t="s">
        <v>2</v>
      </c>
      <c r="B121" s="210">
        <v>1</v>
      </c>
      <c r="C121" s="236" t="s">
        <v>18</v>
      </c>
      <c r="D121" s="242">
        <f>'４年'!AP21</f>
        <v>45</v>
      </c>
      <c r="E121" s="242">
        <f>'４年'!AQ21</f>
        <v>55.000000000000007</v>
      </c>
      <c r="F121" s="242">
        <f>'４年'!AR21</f>
        <v>0</v>
      </c>
      <c r="G121" s="242">
        <f>'４年'!AS21</f>
        <v>0</v>
      </c>
      <c r="H121" s="243">
        <f>'４年'!AT21</f>
        <v>0</v>
      </c>
    </row>
    <row r="122" spans="1:8" x14ac:dyDescent="0.15">
      <c r="A122" s="308"/>
      <c r="B122" s="211">
        <v>2</v>
      </c>
      <c r="C122" s="237" t="s">
        <v>79</v>
      </c>
      <c r="D122" s="223">
        <f>'４年'!AP22</f>
        <v>25</v>
      </c>
      <c r="E122" s="223">
        <f>'４年'!AQ22</f>
        <v>70</v>
      </c>
      <c r="F122" s="223">
        <f>'４年'!AR22</f>
        <v>5</v>
      </c>
      <c r="G122" s="223">
        <f>'４年'!AS22</f>
        <v>0</v>
      </c>
      <c r="H122" s="224">
        <f>'４年'!AT22</f>
        <v>0</v>
      </c>
    </row>
    <row r="123" spans="1:8" x14ac:dyDescent="0.15">
      <c r="A123" s="308"/>
      <c r="B123" s="211">
        <v>3</v>
      </c>
      <c r="C123" s="228" t="s">
        <v>80</v>
      </c>
      <c r="D123" s="223">
        <f>'４年'!AP23</f>
        <v>40</v>
      </c>
      <c r="E123" s="223">
        <f>'４年'!AQ23</f>
        <v>60</v>
      </c>
      <c r="F123" s="223">
        <f>'４年'!AR23</f>
        <v>0</v>
      </c>
      <c r="G123" s="223">
        <f>'４年'!AS23</f>
        <v>0</v>
      </c>
      <c r="H123" s="224">
        <f>'４年'!AT23</f>
        <v>0</v>
      </c>
    </row>
    <row r="124" spans="1:8" ht="27" x14ac:dyDescent="0.15">
      <c r="A124" s="308"/>
      <c r="B124" s="211">
        <v>4</v>
      </c>
      <c r="C124" s="228" t="s">
        <v>21</v>
      </c>
      <c r="D124" s="223">
        <f>'４年'!AP24</f>
        <v>20</v>
      </c>
      <c r="E124" s="223">
        <f>'４年'!AQ24</f>
        <v>70</v>
      </c>
      <c r="F124" s="223">
        <f>'４年'!AR24</f>
        <v>0</v>
      </c>
      <c r="G124" s="223">
        <f>'４年'!AS24</f>
        <v>0</v>
      </c>
      <c r="H124" s="224">
        <f>'４年'!AT24</f>
        <v>10</v>
      </c>
    </row>
    <row r="125" spans="1:8" x14ac:dyDescent="0.15">
      <c r="A125" s="308"/>
      <c r="B125" s="211">
        <v>5</v>
      </c>
      <c r="C125" s="228" t="s">
        <v>22</v>
      </c>
      <c r="D125" s="223">
        <f>'４年'!AP25</f>
        <v>35</v>
      </c>
      <c r="E125" s="223">
        <f>'４年'!AQ25</f>
        <v>55.000000000000007</v>
      </c>
      <c r="F125" s="223">
        <f>'４年'!AR25</f>
        <v>0</v>
      </c>
      <c r="G125" s="223">
        <f>'４年'!AS25</f>
        <v>0</v>
      </c>
      <c r="H125" s="224">
        <f>'４年'!AT25</f>
        <v>10</v>
      </c>
    </row>
    <row r="126" spans="1:8" x14ac:dyDescent="0.15">
      <c r="A126" s="308"/>
      <c r="B126" s="211">
        <v>6</v>
      </c>
      <c r="C126" s="228" t="s">
        <v>23</v>
      </c>
      <c r="D126" s="223">
        <f>'４年'!AP26</f>
        <v>40</v>
      </c>
      <c r="E126" s="223">
        <f>'４年'!AQ26</f>
        <v>50</v>
      </c>
      <c r="F126" s="223">
        <f>'４年'!AR26</f>
        <v>0</v>
      </c>
      <c r="G126" s="223">
        <f>'４年'!AS26</f>
        <v>0</v>
      </c>
      <c r="H126" s="224">
        <f>'４年'!AT26</f>
        <v>10</v>
      </c>
    </row>
    <row r="127" spans="1:8" x14ac:dyDescent="0.15">
      <c r="A127" s="308"/>
      <c r="B127" s="211">
        <v>7</v>
      </c>
      <c r="C127" s="228" t="s">
        <v>79</v>
      </c>
      <c r="D127" s="223">
        <f>'４年'!AP27</f>
        <v>25</v>
      </c>
      <c r="E127" s="223">
        <f>'４年'!AQ27</f>
        <v>65</v>
      </c>
      <c r="F127" s="223">
        <f>'４年'!AR27</f>
        <v>5</v>
      </c>
      <c r="G127" s="223">
        <f>'４年'!AS27</f>
        <v>0</v>
      </c>
      <c r="H127" s="224">
        <f>'４年'!AT27</f>
        <v>5</v>
      </c>
    </row>
    <row r="128" spans="1:8" ht="14.25" thickBot="1" x14ac:dyDescent="0.2">
      <c r="A128" s="309"/>
      <c r="B128" s="212">
        <v>8</v>
      </c>
      <c r="C128" s="231" t="s">
        <v>24</v>
      </c>
      <c r="D128" s="240">
        <f>'４年'!AP28</f>
        <v>25</v>
      </c>
      <c r="E128" s="240">
        <f>'４年'!AQ28</f>
        <v>70</v>
      </c>
      <c r="F128" s="240">
        <f>'４年'!AR28</f>
        <v>0</v>
      </c>
      <c r="G128" s="240">
        <f>'４年'!AS28</f>
        <v>0</v>
      </c>
      <c r="H128" s="241">
        <f>'４年'!AT28</f>
        <v>5</v>
      </c>
    </row>
    <row r="129" spans="1:8" x14ac:dyDescent="0.15">
      <c r="A129" s="307" t="s">
        <v>3</v>
      </c>
      <c r="B129" s="213">
        <v>1</v>
      </c>
      <c r="C129" s="232" t="s">
        <v>25</v>
      </c>
      <c r="D129" s="242">
        <f>'４年'!AP29</f>
        <v>65</v>
      </c>
      <c r="E129" s="242">
        <f>'４年'!AQ29</f>
        <v>35</v>
      </c>
      <c r="F129" s="242">
        <f>'４年'!AR29</f>
        <v>0</v>
      </c>
      <c r="G129" s="242">
        <f>'４年'!AS29</f>
        <v>0</v>
      </c>
      <c r="H129" s="243">
        <f>'４年'!AT29</f>
        <v>0</v>
      </c>
    </row>
    <row r="130" spans="1:8" x14ac:dyDescent="0.15">
      <c r="A130" s="308"/>
      <c r="B130" s="214">
        <v>2</v>
      </c>
      <c r="C130" s="233" t="s">
        <v>26</v>
      </c>
      <c r="D130" s="223">
        <f>'４年'!AP30</f>
        <v>60</v>
      </c>
      <c r="E130" s="223">
        <f>'４年'!AQ30</f>
        <v>40</v>
      </c>
      <c r="F130" s="223">
        <f>'４年'!AR30</f>
        <v>0</v>
      </c>
      <c r="G130" s="223">
        <f>'４年'!AS30</f>
        <v>0</v>
      </c>
      <c r="H130" s="224">
        <f>'４年'!AT30</f>
        <v>0</v>
      </c>
    </row>
    <row r="131" spans="1:8" x14ac:dyDescent="0.15">
      <c r="A131" s="308"/>
      <c r="B131" s="214">
        <v>3</v>
      </c>
      <c r="C131" s="233" t="s">
        <v>27</v>
      </c>
      <c r="D131" s="223">
        <f>'４年'!AP31</f>
        <v>50</v>
      </c>
      <c r="E131" s="223">
        <f>'４年'!AQ31</f>
        <v>50</v>
      </c>
      <c r="F131" s="223">
        <f>'４年'!AR31</f>
        <v>0</v>
      </c>
      <c r="G131" s="223">
        <f>'４年'!AS31</f>
        <v>0</v>
      </c>
      <c r="H131" s="224">
        <f>'４年'!AT31</f>
        <v>0</v>
      </c>
    </row>
    <row r="132" spans="1:8" x14ac:dyDescent="0.15">
      <c r="A132" s="308"/>
      <c r="B132" s="214">
        <v>4</v>
      </c>
      <c r="C132" s="233" t="s">
        <v>28</v>
      </c>
      <c r="D132" s="223">
        <f>'４年'!AP32</f>
        <v>60</v>
      </c>
      <c r="E132" s="223">
        <f>'４年'!AQ32</f>
        <v>40</v>
      </c>
      <c r="F132" s="223">
        <f>'４年'!AR32</f>
        <v>0</v>
      </c>
      <c r="G132" s="223">
        <f>'４年'!AS32</f>
        <v>0</v>
      </c>
      <c r="H132" s="224">
        <f>'４年'!AT32</f>
        <v>0</v>
      </c>
    </row>
    <row r="133" spans="1:8" ht="14.25" thickBot="1" x14ac:dyDescent="0.2">
      <c r="A133" s="309"/>
      <c r="B133" s="216">
        <v>5</v>
      </c>
      <c r="C133" s="235" t="s">
        <v>29</v>
      </c>
      <c r="D133" s="240">
        <f>'４年'!AP33</f>
        <v>55.000000000000007</v>
      </c>
      <c r="E133" s="240">
        <f>'４年'!AQ33</f>
        <v>45</v>
      </c>
      <c r="F133" s="240">
        <f>'４年'!AR33</f>
        <v>0</v>
      </c>
      <c r="G133" s="240">
        <f>'４年'!AS33</f>
        <v>0</v>
      </c>
      <c r="H133" s="241">
        <f>'４年'!AT33</f>
        <v>0</v>
      </c>
    </row>
    <row r="134" spans="1:8" ht="14.25" thickBot="1" x14ac:dyDescent="0.2">
      <c r="A134" s="260" t="s">
        <v>90</v>
      </c>
      <c r="B134" s="261">
        <v>1</v>
      </c>
      <c r="C134" s="229" t="s">
        <v>89</v>
      </c>
      <c r="D134" s="240">
        <f>'４年'!AP34</f>
        <v>25</v>
      </c>
      <c r="E134" s="240">
        <f>'４年'!AQ34</f>
        <v>40</v>
      </c>
      <c r="F134" s="240">
        <f>'４年'!AR34</f>
        <v>20</v>
      </c>
      <c r="G134" s="240">
        <f>'４年'!AS34</f>
        <v>15</v>
      </c>
      <c r="H134" s="241">
        <f>'４年'!AT34</f>
        <v>0</v>
      </c>
    </row>
    <row r="136" spans="1:8" ht="14.25" thickBot="1" x14ac:dyDescent="0.2">
      <c r="D136" s="305" t="s">
        <v>59</v>
      </c>
      <c r="E136" s="305"/>
      <c r="F136" s="110">
        <f>'５年'!AU5</f>
        <v>19</v>
      </c>
      <c r="G136" s="239" t="s">
        <v>60</v>
      </c>
      <c r="H136" s="110"/>
    </row>
    <row r="137" spans="1:8" ht="14.25" thickBot="1" x14ac:dyDescent="0.2">
      <c r="A137" s="208" t="s">
        <v>45</v>
      </c>
      <c r="B137" s="209"/>
      <c r="C137" s="229"/>
      <c r="D137" s="65" t="s">
        <v>30</v>
      </c>
      <c r="E137" s="65" t="s">
        <v>31</v>
      </c>
      <c r="F137" s="65" t="s">
        <v>32</v>
      </c>
      <c r="G137" s="65" t="s">
        <v>33</v>
      </c>
      <c r="H137" s="65" t="s">
        <v>34</v>
      </c>
    </row>
    <row r="138" spans="1:8" x14ac:dyDescent="0.15">
      <c r="A138" s="307" t="s">
        <v>0</v>
      </c>
      <c r="B138" s="210">
        <v>1</v>
      </c>
      <c r="C138" s="230" t="s">
        <v>4</v>
      </c>
      <c r="D138" s="242">
        <f>'５年'!AP5</f>
        <v>42.105263157894733</v>
      </c>
      <c r="E138" s="242">
        <f>'５年'!AQ5</f>
        <v>52.631578947368418</v>
      </c>
      <c r="F138" s="242">
        <f>'５年'!AR5</f>
        <v>5.2631578947368416</v>
      </c>
      <c r="G138" s="242">
        <f>'５年'!AS5</f>
        <v>0</v>
      </c>
      <c r="H138" s="243">
        <f>'５年'!AT5</f>
        <v>0</v>
      </c>
    </row>
    <row r="139" spans="1:8" x14ac:dyDescent="0.15">
      <c r="A139" s="308"/>
      <c r="B139" s="211">
        <v>2</v>
      </c>
      <c r="C139" s="228" t="s">
        <v>70</v>
      </c>
      <c r="D139" s="223">
        <f>'５年'!AP6</f>
        <v>68.421052631578945</v>
      </c>
      <c r="E139" s="223">
        <f>'５年'!AQ6</f>
        <v>21.052631578947366</v>
      </c>
      <c r="F139" s="223">
        <f>'５年'!AR6</f>
        <v>10.526315789473683</v>
      </c>
      <c r="G139" s="223">
        <f>'５年'!AS6</f>
        <v>0</v>
      </c>
      <c r="H139" s="224">
        <f>'５年'!AT6</f>
        <v>0</v>
      </c>
    </row>
    <row r="140" spans="1:8" x14ac:dyDescent="0.15">
      <c r="A140" s="308"/>
      <c r="B140" s="211">
        <v>3</v>
      </c>
      <c r="C140" s="228" t="s">
        <v>71</v>
      </c>
      <c r="D140" s="223" t="e">
        <f>'５年'!AP7</f>
        <v>#DIV/0!</v>
      </c>
      <c r="E140" s="223" t="e">
        <f>'５年'!AQ7</f>
        <v>#DIV/0!</v>
      </c>
      <c r="F140" s="223" t="e">
        <f>'５年'!AR7</f>
        <v>#DIV/0!</v>
      </c>
      <c r="G140" s="223" t="e">
        <f>'５年'!AS7</f>
        <v>#DIV/0!</v>
      </c>
      <c r="H140" s="224" t="e">
        <f>'５年'!AT7</f>
        <v>#DIV/0!</v>
      </c>
    </row>
    <row r="141" spans="1:8" x14ac:dyDescent="0.15">
      <c r="A141" s="308"/>
      <c r="B141" s="211">
        <v>4</v>
      </c>
      <c r="C141" s="228" t="s">
        <v>72</v>
      </c>
      <c r="D141" s="223">
        <f>'５年'!AP8</f>
        <v>94.73684210526315</v>
      </c>
      <c r="E141" s="223">
        <f>'５年'!AQ8</f>
        <v>0</v>
      </c>
      <c r="F141" s="223">
        <f>'５年'!AR8</f>
        <v>5.2631578947368416</v>
      </c>
      <c r="G141" s="223">
        <f>'５年'!AS8</f>
        <v>0</v>
      </c>
      <c r="H141" s="224">
        <f>'５年'!AT8</f>
        <v>0</v>
      </c>
    </row>
    <row r="142" spans="1:8" x14ac:dyDescent="0.15">
      <c r="A142" s="308"/>
      <c r="B142" s="211">
        <v>5</v>
      </c>
      <c r="C142" s="228" t="s">
        <v>73</v>
      </c>
      <c r="D142" s="223">
        <f>'５年'!AP9</f>
        <v>78.94736842105263</v>
      </c>
      <c r="E142" s="223">
        <f>'５年'!AQ9</f>
        <v>21.052631578947366</v>
      </c>
      <c r="F142" s="223">
        <f>'５年'!AR9</f>
        <v>0</v>
      </c>
      <c r="G142" s="223">
        <f>'５年'!AS9</f>
        <v>0</v>
      </c>
      <c r="H142" s="224">
        <f>'５年'!AT9</f>
        <v>0</v>
      </c>
    </row>
    <row r="143" spans="1:8" x14ac:dyDescent="0.15">
      <c r="A143" s="308"/>
      <c r="B143" s="211">
        <v>6</v>
      </c>
      <c r="C143" s="228" t="s">
        <v>7</v>
      </c>
      <c r="D143" s="223">
        <f>'５年'!AP10</f>
        <v>36.84210526315789</v>
      </c>
      <c r="E143" s="223">
        <f>'５年'!AQ10</f>
        <v>57.894736842105267</v>
      </c>
      <c r="F143" s="223">
        <f>'５年'!AR10</f>
        <v>5.2631578947368416</v>
      </c>
      <c r="G143" s="223">
        <f>'５年'!AS10</f>
        <v>0</v>
      </c>
      <c r="H143" s="224">
        <f>'５年'!AT10</f>
        <v>0</v>
      </c>
    </row>
    <row r="144" spans="1:8" x14ac:dyDescent="0.15">
      <c r="A144" s="308"/>
      <c r="B144" s="211">
        <v>7</v>
      </c>
      <c r="C144" s="228" t="s">
        <v>8</v>
      </c>
      <c r="D144" s="223">
        <f>'５年'!AP11</f>
        <v>73.68421052631578</v>
      </c>
      <c r="E144" s="223">
        <f>'５年'!AQ11</f>
        <v>15.789473684210526</v>
      </c>
      <c r="F144" s="223">
        <f>'５年'!AR11</f>
        <v>10.526315789473683</v>
      </c>
      <c r="G144" s="223">
        <f>'５年'!AS11</f>
        <v>0</v>
      </c>
      <c r="H144" s="224">
        <f>'５年'!AT11</f>
        <v>0</v>
      </c>
    </row>
    <row r="145" spans="1:8" ht="27" x14ac:dyDescent="0.15">
      <c r="A145" s="308"/>
      <c r="B145" s="211">
        <v>8</v>
      </c>
      <c r="C145" s="228" t="s">
        <v>74</v>
      </c>
      <c r="D145" s="223">
        <f>'５年'!AP12</f>
        <v>42.105263157894733</v>
      </c>
      <c r="E145" s="223">
        <f>'５年'!AQ12</f>
        <v>52.631578947368418</v>
      </c>
      <c r="F145" s="223">
        <f>'５年'!AR12</f>
        <v>5.2631578947368416</v>
      </c>
      <c r="G145" s="223">
        <f>'５年'!AS12</f>
        <v>0</v>
      </c>
      <c r="H145" s="224">
        <f>'５年'!AT12</f>
        <v>0</v>
      </c>
    </row>
    <row r="146" spans="1:8" x14ac:dyDescent="0.15">
      <c r="A146" s="308"/>
      <c r="B146" s="211">
        <v>9</v>
      </c>
      <c r="C146" s="228" t="s">
        <v>10</v>
      </c>
      <c r="D146" s="223">
        <f>'５年'!AP13</f>
        <v>36.84210526315789</v>
      </c>
      <c r="E146" s="223">
        <f>'５年'!AQ13</f>
        <v>57.894736842105267</v>
      </c>
      <c r="F146" s="223">
        <f>'５年'!AR13</f>
        <v>5.2631578947368416</v>
      </c>
      <c r="G146" s="223">
        <f>'５年'!AS13</f>
        <v>0</v>
      </c>
      <c r="H146" s="224">
        <f>'５年'!AT13</f>
        <v>0</v>
      </c>
    </row>
    <row r="147" spans="1:8" ht="27.75" thickBot="1" x14ac:dyDescent="0.2">
      <c r="A147" s="309"/>
      <c r="B147" s="212">
        <v>10</v>
      </c>
      <c r="C147" s="231" t="s">
        <v>11</v>
      </c>
      <c r="D147" s="240">
        <f>'５年'!AP14</f>
        <v>52.631578947368418</v>
      </c>
      <c r="E147" s="240">
        <f>'５年'!AQ14</f>
        <v>42.105263157894733</v>
      </c>
      <c r="F147" s="240">
        <f>'５年'!AR14</f>
        <v>5.2631578947368416</v>
      </c>
      <c r="G147" s="240">
        <f>'５年'!AS14</f>
        <v>0</v>
      </c>
      <c r="H147" s="241">
        <f>'５年'!AT14</f>
        <v>0</v>
      </c>
    </row>
    <row r="148" spans="1:8" x14ac:dyDescent="0.15">
      <c r="A148" s="307" t="s">
        <v>1</v>
      </c>
      <c r="B148" s="213">
        <v>1</v>
      </c>
      <c r="C148" s="232" t="s">
        <v>75</v>
      </c>
      <c r="D148" s="242">
        <f>'５年'!AP15</f>
        <v>31.578947368421051</v>
      </c>
      <c r="E148" s="242">
        <f>'５年'!AQ15</f>
        <v>42.105263157894733</v>
      </c>
      <c r="F148" s="242">
        <f>'５年'!AR15</f>
        <v>21.052631578947366</v>
      </c>
      <c r="G148" s="242">
        <f>'５年'!AS15</f>
        <v>5.2631578947368416</v>
      </c>
      <c r="H148" s="243">
        <f>'５年'!AT15</f>
        <v>0</v>
      </c>
    </row>
    <row r="149" spans="1:8" x14ac:dyDescent="0.15">
      <c r="A149" s="308"/>
      <c r="B149" s="214">
        <v>2</v>
      </c>
      <c r="C149" s="233" t="s">
        <v>13</v>
      </c>
      <c r="D149" s="223">
        <f>'５年'!AP16</f>
        <v>31.578947368421051</v>
      </c>
      <c r="E149" s="223">
        <f>'５年'!AQ16</f>
        <v>47.368421052631575</v>
      </c>
      <c r="F149" s="223">
        <f>'５年'!AR16</f>
        <v>21.052631578947366</v>
      </c>
      <c r="G149" s="223">
        <f>'５年'!AS16</f>
        <v>0</v>
      </c>
      <c r="H149" s="224">
        <f>'５年'!AT16</f>
        <v>0</v>
      </c>
    </row>
    <row r="150" spans="1:8" x14ac:dyDescent="0.15">
      <c r="A150" s="308"/>
      <c r="B150" s="214">
        <v>3</v>
      </c>
      <c r="C150" s="233" t="s">
        <v>76</v>
      </c>
      <c r="D150" s="223">
        <f>'５年'!AP17</f>
        <v>31.578947368421051</v>
      </c>
      <c r="E150" s="223">
        <f>'５年'!AQ17</f>
        <v>47.368421052631575</v>
      </c>
      <c r="F150" s="223">
        <f>'５年'!AR17</f>
        <v>21.052631578947366</v>
      </c>
      <c r="G150" s="223">
        <f>'５年'!AS17</f>
        <v>0</v>
      </c>
      <c r="H150" s="224">
        <f>'５年'!AT17</f>
        <v>0</v>
      </c>
    </row>
    <row r="151" spans="1:8" x14ac:dyDescent="0.15">
      <c r="A151" s="308"/>
      <c r="B151" s="214">
        <v>4</v>
      </c>
      <c r="C151" s="233" t="s">
        <v>77</v>
      </c>
      <c r="D151" s="223">
        <f>'５年'!AP18</f>
        <v>15.789473684210526</v>
      </c>
      <c r="E151" s="223">
        <f>'５年'!AQ18</f>
        <v>73.68421052631578</v>
      </c>
      <c r="F151" s="223">
        <f>'５年'!AR18</f>
        <v>10.526315789473683</v>
      </c>
      <c r="G151" s="223">
        <f>'５年'!AS18</f>
        <v>0</v>
      </c>
      <c r="H151" s="224">
        <f>'５年'!AT18</f>
        <v>0</v>
      </c>
    </row>
    <row r="152" spans="1:8" x14ac:dyDescent="0.15">
      <c r="A152" s="308"/>
      <c r="B152" s="214">
        <v>5</v>
      </c>
      <c r="C152" s="234" t="s">
        <v>16</v>
      </c>
      <c r="D152" s="223">
        <f>'５年'!AP19</f>
        <v>31.578947368421051</v>
      </c>
      <c r="E152" s="223">
        <f>'５年'!AQ19</f>
        <v>52.631578947368418</v>
      </c>
      <c r="F152" s="223">
        <f>'５年'!AR19</f>
        <v>15.789473684210526</v>
      </c>
      <c r="G152" s="223">
        <f>'５年'!AS19</f>
        <v>0</v>
      </c>
      <c r="H152" s="224">
        <f>'５年'!AT19</f>
        <v>0</v>
      </c>
    </row>
    <row r="153" spans="1:8" ht="14.25" thickBot="1" x14ac:dyDescent="0.2">
      <c r="A153" s="309"/>
      <c r="B153" s="215">
        <v>6</v>
      </c>
      <c r="C153" s="235" t="s">
        <v>78</v>
      </c>
      <c r="D153" s="240">
        <f>'５年'!AP20</f>
        <v>11.111111111111111</v>
      </c>
      <c r="E153" s="240">
        <f>'５年'!AQ20</f>
        <v>72.222222222222214</v>
      </c>
      <c r="F153" s="240">
        <f>'５年'!AR20</f>
        <v>16.666666666666664</v>
      </c>
      <c r="G153" s="240">
        <f>'５年'!AS20</f>
        <v>0</v>
      </c>
      <c r="H153" s="241">
        <f>'５年'!AT20</f>
        <v>0</v>
      </c>
    </row>
    <row r="154" spans="1:8" ht="24" x14ac:dyDescent="0.15">
      <c r="A154" s="307" t="s">
        <v>2</v>
      </c>
      <c r="B154" s="210">
        <v>1</v>
      </c>
      <c r="C154" s="236" t="s">
        <v>18</v>
      </c>
      <c r="D154" s="242">
        <f>'５年'!AP21</f>
        <v>68.421052631578945</v>
      </c>
      <c r="E154" s="242">
        <f>'５年'!AQ21</f>
        <v>26.315789473684209</v>
      </c>
      <c r="F154" s="242">
        <f>'５年'!AR21</f>
        <v>5.2631578947368416</v>
      </c>
      <c r="G154" s="242">
        <f>'５年'!AS21</f>
        <v>0</v>
      </c>
      <c r="H154" s="243">
        <f>'５年'!AT21</f>
        <v>0</v>
      </c>
    </row>
    <row r="155" spans="1:8" x14ac:dyDescent="0.15">
      <c r="A155" s="308"/>
      <c r="B155" s="211">
        <v>2</v>
      </c>
      <c r="C155" s="237" t="s">
        <v>79</v>
      </c>
      <c r="D155" s="223">
        <f>'５年'!AP22</f>
        <v>42.105263157894733</v>
      </c>
      <c r="E155" s="223">
        <f>'５年'!AQ22</f>
        <v>47.368421052631575</v>
      </c>
      <c r="F155" s="223">
        <f>'５年'!AR22</f>
        <v>10.526315789473683</v>
      </c>
      <c r="G155" s="223">
        <f>'５年'!AS22</f>
        <v>0</v>
      </c>
      <c r="H155" s="224">
        <f>'５年'!AT22</f>
        <v>0</v>
      </c>
    </row>
    <row r="156" spans="1:8" x14ac:dyDescent="0.15">
      <c r="A156" s="308"/>
      <c r="B156" s="211">
        <v>3</v>
      </c>
      <c r="C156" s="228" t="s">
        <v>80</v>
      </c>
      <c r="D156" s="223">
        <f>'５年'!AP23</f>
        <v>52.631578947368418</v>
      </c>
      <c r="E156" s="223">
        <f>'５年'!AQ23</f>
        <v>36.84210526315789</v>
      </c>
      <c r="F156" s="223">
        <f>'５年'!AR23</f>
        <v>10.526315789473683</v>
      </c>
      <c r="G156" s="223">
        <f>'５年'!AS23</f>
        <v>0</v>
      </c>
      <c r="H156" s="224">
        <f>'５年'!AT23</f>
        <v>0</v>
      </c>
    </row>
    <row r="157" spans="1:8" ht="27" x14ac:dyDescent="0.15">
      <c r="A157" s="308"/>
      <c r="B157" s="211">
        <v>4</v>
      </c>
      <c r="C157" s="228" t="s">
        <v>21</v>
      </c>
      <c r="D157" s="223">
        <f>'５年'!AP24</f>
        <v>36.84210526315789</v>
      </c>
      <c r="E157" s="223">
        <f>'５年'!AQ24</f>
        <v>42.105263157894733</v>
      </c>
      <c r="F157" s="223">
        <f>'５年'!AR24</f>
        <v>10.526315789473683</v>
      </c>
      <c r="G157" s="223">
        <f>'５年'!AS24</f>
        <v>5.2631578947368416</v>
      </c>
      <c r="H157" s="224">
        <f>'５年'!AT24</f>
        <v>5.2631578947368416</v>
      </c>
    </row>
    <row r="158" spans="1:8" x14ac:dyDescent="0.15">
      <c r="A158" s="308"/>
      <c r="B158" s="211">
        <v>5</v>
      </c>
      <c r="C158" s="228" t="s">
        <v>22</v>
      </c>
      <c r="D158" s="223">
        <f>'５年'!AP25</f>
        <v>52.631578947368418</v>
      </c>
      <c r="E158" s="223">
        <f>'５年'!AQ25</f>
        <v>42.105263157894733</v>
      </c>
      <c r="F158" s="223">
        <f>'５年'!AR25</f>
        <v>5.2631578947368416</v>
      </c>
      <c r="G158" s="223">
        <f>'５年'!AS25</f>
        <v>0</v>
      </c>
      <c r="H158" s="224">
        <f>'５年'!AT25</f>
        <v>0</v>
      </c>
    </row>
    <row r="159" spans="1:8" x14ac:dyDescent="0.15">
      <c r="A159" s="308"/>
      <c r="B159" s="211">
        <v>6</v>
      </c>
      <c r="C159" s="228" t="s">
        <v>23</v>
      </c>
      <c r="D159" s="223">
        <f>'５年'!AP26</f>
        <v>52.631578947368418</v>
      </c>
      <c r="E159" s="223">
        <f>'５年'!AQ26</f>
        <v>31.578947368421051</v>
      </c>
      <c r="F159" s="223">
        <f>'５年'!AR26</f>
        <v>10.526315789473683</v>
      </c>
      <c r="G159" s="223">
        <f>'５年'!AS26</f>
        <v>5.2631578947368416</v>
      </c>
      <c r="H159" s="224">
        <f>'５年'!AT26</f>
        <v>0</v>
      </c>
    </row>
    <row r="160" spans="1:8" x14ac:dyDescent="0.15">
      <c r="A160" s="308"/>
      <c r="B160" s="211">
        <v>7</v>
      </c>
      <c r="C160" s="228" t="s">
        <v>79</v>
      </c>
      <c r="D160" s="223">
        <f>'５年'!AP27</f>
        <v>36.84210526315789</v>
      </c>
      <c r="E160" s="223">
        <f>'５年'!AQ27</f>
        <v>52.631578947368418</v>
      </c>
      <c r="F160" s="223">
        <f>'５年'!AR27</f>
        <v>10.526315789473683</v>
      </c>
      <c r="G160" s="223">
        <f>'５年'!AS27</f>
        <v>0</v>
      </c>
      <c r="H160" s="224">
        <f>'５年'!AT27</f>
        <v>0</v>
      </c>
    </row>
    <row r="161" spans="1:8" ht="14.25" thickBot="1" x14ac:dyDescent="0.2">
      <c r="A161" s="309"/>
      <c r="B161" s="212">
        <v>8</v>
      </c>
      <c r="C161" s="231" t="s">
        <v>24</v>
      </c>
      <c r="D161" s="240">
        <f>'５年'!AP28</f>
        <v>47.368421052631575</v>
      </c>
      <c r="E161" s="240">
        <f>'５年'!AQ28</f>
        <v>42.105263157894733</v>
      </c>
      <c r="F161" s="240">
        <f>'５年'!AR28</f>
        <v>10.526315789473683</v>
      </c>
      <c r="G161" s="240">
        <f>'５年'!AS28</f>
        <v>0</v>
      </c>
      <c r="H161" s="241">
        <f>'５年'!AT28</f>
        <v>0</v>
      </c>
    </row>
    <row r="162" spans="1:8" x14ac:dyDescent="0.15">
      <c r="A162" s="307" t="s">
        <v>3</v>
      </c>
      <c r="B162" s="213">
        <v>1</v>
      </c>
      <c r="C162" s="232" t="s">
        <v>25</v>
      </c>
      <c r="D162" s="242">
        <f>'５年'!AP29</f>
        <v>68.421052631578945</v>
      </c>
      <c r="E162" s="242">
        <f>'５年'!AQ29</f>
        <v>31.578947368421051</v>
      </c>
      <c r="F162" s="242">
        <f>'５年'!AR29</f>
        <v>0</v>
      </c>
      <c r="G162" s="242">
        <f>'５年'!AS29</f>
        <v>0</v>
      </c>
      <c r="H162" s="243">
        <f>'５年'!AT29</f>
        <v>0</v>
      </c>
    </row>
    <row r="163" spans="1:8" x14ac:dyDescent="0.15">
      <c r="A163" s="308"/>
      <c r="B163" s="214">
        <v>2</v>
      </c>
      <c r="C163" s="233" t="s">
        <v>26</v>
      </c>
      <c r="D163" s="223">
        <f>'５年'!AP30</f>
        <v>63.157894736842103</v>
      </c>
      <c r="E163" s="223">
        <f>'５年'!AQ30</f>
        <v>36.84210526315789</v>
      </c>
      <c r="F163" s="223">
        <f>'５年'!AR30</f>
        <v>0</v>
      </c>
      <c r="G163" s="223">
        <f>'５年'!AS30</f>
        <v>0</v>
      </c>
      <c r="H163" s="224">
        <f>'５年'!AT30</f>
        <v>0</v>
      </c>
    </row>
    <row r="164" spans="1:8" x14ac:dyDescent="0.15">
      <c r="A164" s="308"/>
      <c r="B164" s="214">
        <v>3</v>
      </c>
      <c r="C164" s="233" t="s">
        <v>27</v>
      </c>
      <c r="D164" s="223">
        <f>'５年'!AP31</f>
        <v>57.894736842105267</v>
      </c>
      <c r="E164" s="223">
        <f>'５年'!AQ31</f>
        <v>26.315789473684209</v>
      </c>
      <c r="F164" s="223">
        <f>'５年'!AR31</f>
        <v>15.789473684210526</v>
      </c>
      <c r="G164" s="223">
        <f>'５年'!AS31</f>
        <v>0</v>
      </c>
      <c r="H164" s="224">
        <f>'５年'!AT31</f>
        <v>0</v>
      </c>
    </row>
    <row r="165" spans="1:8" x14ac:dyDescent="0.15">
      <c r="A165" s="308"/>
      <c r="B165" s="214">
        <v>4</v>
      </c>
      <c r="C165" s="233" t="s">
        <v>28</v>
      </c>
      <c r="D165" s="223">
        <f>'５年'!AP32</f>
        <v>63.157894736842103</v>
      </c>
      <c r="E165" s="223">
        <f>'５年'!AQ32</f>
        <v>26.315789473684209</v>
      </c>
      <c r="F165" s="223">
        <f>'５年'!AR32</f>
        <v>10.526315789473683</v>
      </c>
      <c r="G165" s="223">
        <f>'５年'!AS32</f>
        <v>0</v>
      </c>
      <c r="H165" s="224">
        <f>'５年'!AT32</f>
        <v>0</v>
      </c>
    </row>
    <row r="166" spans="1:8" ht="14.25" thickBot="1" x14ac:dyDescent="0.2">
      <c r="A166" s="309"/>
      <c r="B166" s="216">
        <v>5</v>
      </c>
      <c r="C166" s="235" t="s">
        <v>29</v>
      </c>
      <c r="D166" s="240">
        <f>'５年'!AP33</f>
        <v>63.157894736842103</v>
      </c>
      <c r="E166" s="240">
        <f>'５年'!AQ33</f>
        <v>31.578947368421051</v>
      </c>
      <c r="F166" s="240">
        <f>'５年'!AR33</f>
        <v>5.2631578947368416</v>
      </c>
      <c r="G166" s="240">
        <f>'５年'!AS33</f>
        <v>0</v>
      </c>
      <c r="H166" s="241">
        <f>'５年'!AT33</f>
        <v>0</v>
      </c>
    </row>
    <row r="167" spans="1:8" ht="14.25" thickBot="1" x14ac:dyDescent="0.2">
      <c r="A167" s="260" t="s">
        <v>90</v>
      </c>
      <c r="B167" s="261">
        <v>1</v>
      </c>
      <c r="C167" s="229" t="s">
        <v>89</v>
      </c>
      <c r="D167" s="240">
        <f>'５年'!AP34</f>
        <v>15.789473684210526</v>
      </c>
      <c r="E167" s="240">
        <f>'５年'!AQ34</f>
        <v>36.84210526315789</v>
      </c>
      <c r="F167" s="240">
        <f>'５年'!AR34</f>
        <v>31.578947368421051</v>
      </c>
      <c r="G167" s="240">
        <f>'５年'!AS34</f>
        <v>15.789473684210526</v>
      </c>
      <c r="H167" s="241">
        <f>'５年'!AT34</f>
        <v>0</v>
      </c>
    </row>
    <row r="169" spans="1:8" ht="14.25" thickBot="1" x14ac:dyDescent="0.2">
      <c r="D169" s="305" t="s">
        <v>59</v>
      </c>
      <c r="E169" s="305"/>
      <c r="F169" s="110">
        <f>'６年'!AU5</f>
        <v>20</v>
      </c>
      <c r="G169" s="239" t="s">
        <v>60</v>
      </c>
      <c r="H169" s="110"/>
    </row>
    <row r="170" spans="1:8" ht="14.25" thickBot="1" x14ac:dyDescent="0.2">
      <c r="A170" s="208" t="s">
        <v>46</v>
      </c>
      <c r="B170" s="209"/>
      <c r="C170" s="229"/>
      <c r="D170" s="65" t="s">
        <v>30</v>
      </c>
      <c r="E170" s="65" t="s">
        <v>31</v>
      </c>
      <c r="F170" s="65" t="s">
        <v>32</v>
      </c>
      <c r="G170" s="65" t="s">
        <v>33</v>
      </c>
      <c r="H170" s="65" t="s">
        <v>34</v>
      </c>
    </row>
    <row r="171" spans="1:8" x14ac:dyDescent="0.15">
      <c r="A171" s="307" t="s">
        <v>0</v>
      </c>
      <c r="B171" s="210">
        <v>1</v>
      </c>
      <c r="C171" s="230" t="s">
        <v>4</v>
      </c>
      <c r="D171" s="242">
        <f>'６年'!AP5</f>
        <v>25</v>
      </c>
      <c r="E171" s="242">
        <f>'６年'!AQ5</f>
        <v>45</v>
      </c>
      <c r="F171" s="242">
        <f>'６年'!AR5</f>
        <v>30</v>
      </c>
      <c r="G171" s="242">
        <f>'６年'!AS5</f>
        <v>0</v>
      </c>
      <c r="H171" s="243">
        <f>'６年'!AT5</f>
        <v>0</v>
      </c>
    </row>
    <row r="172" spans="1:8" x14ac:dyDescent="0.15">
      <c r="A172" s="308"/>
      <c r="B172" s="211">
        <v>2</v>
      </c>
      <c r="C172" s="228" t="s">
        <v>70</v>
      </c>
      <c r="D172" s="223">
        <f>'６年'!AP6</f>
        <v>20</v>
      </c>
      <c r="E172" s="223">
        <f>'６年'!AQ6</f>
        <v>55.000000000000007</v>
      </c>
      <c r="F172" s="223">
        <f>'６年'!AR6</f>
        <v>10</v>
      </c>
      <c r="G172" s="223">
        <f>'６年'!AS6</f>
        <v>5</v>
      </c>
      <c r="H172" s="224">
        <f>'６年'!AT6</f>
        <v>10</v>
      </c>
    </row>
    <row r="173" spans="1:8" x14ac:dyDescent="0.15">
      <c r="A173" s="308"/>
      <c r="B173" s="211">
        <v>3</v>
      </c>
      <c r="C173" s="228" t="s">
        <v>71</v>
      </c>
      <c r="D173" s="223">
        <f>'６年'!AP7</f>
        <v>25</v>
      </c>
      <c r="E173" s="223">
        <f>'６年'!AQ7</f>
        <v>75</v>
      </c>
      <c r="F173" s="223">
        <f>'６年'!AR7</f>
        <v>0</v>
      </c>
      <c r="G173" s="223">
        <f>'６年'!AS7</f>
        <v>0</v>
      </c>
      <c r="H173" s="224">
        <f>'６年'!AT7</f>
        <v>0</v>
      </c>
    </row>
    <row r="174" spans="1:8" x14ac:dyDescent="0.15">
      <c r="A174" s="308"/>
      <c r="B174" s="211">
        <v>4</v>
      </c>
      <c r="C174" s="228" t="s">
        <v>72</v>
      </c>
      <c r="D174" s="223">
        <f>'６年'!AP8</f>
        <v>25</v>
      </c>
      <c r="E174" s="223">
        <f>'６年'!AQ8</f>
        <v>75</v>
      </c>
      <c r="F174" s="223">
        <f>'６年'!AR8</f>
        <v>0</v>
      </c>
      <c r="G174" s="223">
        <f>'６年'!AS8</f>
        <v>0</v>
      </c>
      <c r="H174" s="224">
        <f>'６年'!AT8</f>
        <v>0</v>
      </c>
    </row>
    <row r="175" spans="1:8" x14ac:dyDescent="0.15">
      <c r="A175" s="308"/>
      <c r="B175" s="211">
        <v>5</v>
      </c>
      <c r="C175" s="228" t="s">
        <v>73</v>
      </c>
      <c r="D175" s="223">
        <f>'６年'!AP9</f>
        <v>30</v>
      </c>
      <c r="E175" s="223">
        <f>'６年'!AQ9</f>
        <v>45</v>
      </c>
      <c r="F175" s="223">
        <f>'６年'!AR9</f>
        <v>20</v>
      </c>
      <c r="G175" s="223">
        <f>'６年'!AS9</f>
        <v>0</v>
      </c>
      <c r="H175" s="224">
        <f>'６年'!AT9</f>
        <v>5</v>
      </c>
    </row>
    <row r="176" spans="1:8" x14ac:dyDescent="0.15">
      <c r="A176" s="308"/>
      <c r="B176" s="211">
        <v>6</v>
      </c>
      <c r="C176" s="228" t="s">
        <v>7</v>
      </c>
      <c r="D176" s="223">
        <f>'６年'!AP10</f>
        <v>21.052631578947366</v>
      </c>
      <c r="E176" s="223">
        <f>'６年'!AQ10</f>
        <v>52.631578947368418</v>
      </c>
      <c r="F176" s="223">
        <f>'６年'!AR10</f>
        <v>26.315789473684209</v>
      </c>
      <c r="G176" s="223">
        <f>'６年'!AS10</f>
        <v>0</v>
      </c>
      <c r="H176" s="224">
        <f>'６年'!AT10</f>
        <v>0</v>
      </c>
    </row>
    <row r="177" spans="1:8" x14ac:dyDescent="0.15">
      <c r="A177" s="308"/>
      <c r="B177" s="211">
        <v>7</v>
      </c>
      <c r="C177" s="228" t="s">
        <v>8</v>
      </c>
      <c r="D177" s="223">
        <f>'６年'!AP11</f>
        <v>35</v>
      </c>
      <c r="E177" s="223">
        <f>'６年'!AQ11</f>
        <v>30</v>
      </c>
      <c r="F177" s="223">
        <f>'６年'!AR11</f>
        <v>25</v>
      </c>
      <c r="G177" s="223">
        <f>'６年'!AS11</f>
        <v>10</v>
      </c>
      <c r="H177" s="224">
        <f>'６年'!AT11</f>
        <v>0</v>
      </c>
    </row>
    <row r="178" spans="1:8" ht="27" x14ac:dyDescent="0.15">
      <c r="A178" s="308"/>
      <c r="B178" s="211">
        <v>8</v>
      </c>
      <c r="C178" s="228" t="s">
        <v>74</v>
      </c>
      <c r="D178" s="223">
        <f>'６年'!AP12</f>
        <v>15</v>
      </c>
      <c r="E178" s="223">
        <f>'６年'!AQ12</f>
        <v>70</v>
      </c>
      <c r="F178" s="223">
        <f>'６年'!AR12</f>
        <v>15</v>
      </c>
      <c r="G178" s="223">
        <f>'６年'!AS12</f>
        <v>0</v>
      </c>
      <c r="H178" s="224">
        <f>'６年'!AT12</f>
        <v>0</v>
      </c>
    </row>
    <row r="179" spans="1:8" x14ac:dyDescent="0.15">
      <c r="A179" s="308"/>
      <c r="B179" s="211">
        <v>9</v>
      </c>
      <c r="C179" s="228" t="s">
        <v>10</v>
      </c>
      <c r="D179" s="223">
        <f>'６年'!AP13</f>
        <v>15</v>
      </c>
      <c r="E179" s="223">
        <f>'６年'!AQ13</f>
        <v>50</v>
      </c>
      <c r="F179" s="223">
        <f>'６年'!AR13</f>
        <v>35</v>
      </c>
      <c r="G179" s="223">
        <f>'６年'!AS13</f>
        <v>0</v>
      </c>
      <c r="H179" s="224">
        <f>'６年'!AT13</f>
        <v>0</v>
      </c>
    </row>
    <row r="180" spans="1:8" ht="27.75" thickBot="1" x14ac:dyDescent="0.2">
      <c r="A180" s="309"/>
      <c r="B180" s="212">
        <v>10</v>
      </c>
      <c r="C180" s="231" t="s">
        <v>11</v>
      </c>
      <c r="D180" s="240">
        <f>'６年'!AP14</f>
        <v>35</v>
      </c>
      <c r="E180" s="240">
        <f>'６年'!AQ14</f>
        <v>35</v>
      </c>
      <c r="F180" s="240">
        <f>'６年'!AR14</f>
        <v>30</v>
      </c>
      <c r="G180" s="240">
        <f>'６年'!AS14</f>
        <v>0</v>
      </c>
      <c r="H180" s="241">
        <f>'６年'!AT14</f>
        <v>0</v>
      </c>
    </row>
    <row r="181" spans="1:8" x14ac:dyDescent="0.15">
      <c r="A181" s="307" t="s">
        <v>1</v>
      </c>
      <c r="B181" s="213">
        <v>1</v>
      </c>
      <c r="C181" s="232" t="s">
        <v>75</v>
      </c>
      <c r="D181" s="242">
        <f>'６年'!AP15</f>
        <v>15.789473684210526</v>
      </c>
      <c r="E181" s="242">
        <f>'６年'!AQ15</f>
        <v>68.421052631578945</v>
      </c>
      <c r="F181" s="242">
        <f>'６年'!AR15</f>
        <v>15.789473684210526</v>
      </c>
      <c r="G181" s="242">
        <f>'６年'!AS15</f>
        <v>0</v>
      </c>
      <c r="H181" s="243">
        <f>'６年'!AT15</f>
        <v>0</v>
      </c>
    </row>
    <row r="182" spans="1:8" x14ac:dyDescent="0.15">
      <c r="A182" s="308"/>
      <c r="B182" s="214">
        <v>2</v>
      </c>
      <c r="C182" s="233" t="s">
        <v>13</v>
      </c>
      <c r="D182" s="223">
        <f>'６年'!AP16</f>
        <v>30</v>
      </c>
      <c r="E182" s="223">
        <f>'６年'!AQ16</f>
        <v>45</v>
      </c>
      <c r="F182" s="223">
        <f>'６年'!AR16</f>
        <v>20</v>
      </c>
      <c r="G182" s="223">
        <f>'６年'!AS16</f>
        <v>0</v>
      </c>
      <c r="H182" s="224">
        <f>'６年'!AT16</f>
        <v>5</v>
      </c>
    </row>
    <row r="183" spans="1:8" x14ac:dyDescent="0.15">
      <c r="A183" s="308"/>
      <c r="B183" s="214">
        <v>3</v>
      </c>
      <c r="C183" s="233" t="s">
        <v>76</v>
      </c>
      <c r="D183" s="223">
        <f>'６年'!AP17</f>
        <v>15</v>
      </c>
      <c r="E183" s="223">
        <f>'６年'!AQ17</f>
        <v>45</v>
      </c>
      <c r="F183" s="223">
        <f>'６年'!AR17</f>
        <v>30</v>
      </c>
      <c r="G183" s="223">
        <f>'６年'!AS17</f>
        <v>5</v>
      </c>
      <c r="H183" s="224">
        <f>'６年'!AT17</f>
        <v>5</v>
      </c>
    </row>
    <row r="184" spans="1:8" x14ac:dyDescent="0.15">
      <c r="A184" s="308"/>
      <c r="B184" s="214">
        <v>4</v>
      </c>
      <c r="C184" s="233" t="s">
        <v>77</v>
      </c>
      <c r="D184" s="223">
        <f>'６年'!AP18</f>
        <v>15</v>
      </c>
      <c r="E184" s="223">
        <f>'６年'!AQ18</f>
        <v>55.000000000000007</v>
      </c>
      <c r="F184" s="223">
        <f>'６年'!AR18</f>
        <v>25</v>
      </c>
      <c r="G184" s="223">
        <f>'６年'!AS18</f>
        <v>0</v>
      </c>
      <c r="H184" s="224">
        <f>'６年'!AT18</f>
        <v>5</v>
      </c>
    </row>
    <row r="185" spans="1:8" x14ac:dyDescent="0.15">
      <c r="A185" s="308"/>
      <c r="B185" s="214">
        <v>5</v>
      </c>
      <c r="C185" s="234" t="s">
        <v>16</v>
      </c>
      <c r="D185" s="223">
        <f>'６年'!AP19</f>
        <v>5</v>
      </c>
      <c r="E185" s="223">
        <f>'６年'!AQ19</f>
        <v>55.000000000000007</v>
      </c>
      <c r="F185" s="223">
        <f>'６年'!AR19</f>
        <v>20</v>
      </c>
      <c r="G185" s="223">
        <f>'６年'!AS19</f>
        <v>10</v>
      </c>
      <c r="H185" s="224">
        <f>'６年'!AT19</f>
        <v>10</v>
      </c>
    </row>
    <row r="186" spans="1:8" ht="14.25" thickBot="1" x14ac:dyDescent="0.2">
      <c r="A186" s="309"/>
      <c r="B186" s="215">
        <v>6</v>
      </c>
      <c r="C186" s="235" t="s">
        <v>78</v>
      </c>
      <c r="D186" s="240">
        <f>'６年'!AP20</f>
        <v>5</v>
      </c>
      <c r="E186" s="240">
        <f>'６年'!AQ20</f>
        <v>50</v>
      </c>
      <c r="F186" s="240">
        <f>'６年'!AR20</f>
        <v>25</v>
      </c>
      <c r="G186" s="240">
        <f>'６年'!AS20</f>
        <v>0</v>
      </c>
      <c r="H186" s="241">
        <f>'６年'!AT20</f>
        <v>20</v>
      </c>
    </row>
    <row r="187" spans="1:8" ht="24" x14ac:dyDescent="0.15">
      <c r="A187" s="307" t="s">
        <v>2</v>
      </c>
      <c r="B187" s="210">
        <v>1</v>
      </c>
      <c r="C187" s="236" t="s">
        <v>18</v>
      </c>
      <c r="D187" s="242">
        <f>'６年'!AP21</f>
        <v>65</v>
      </c>
      <c r="E187" s="242">
        <f>'６年'!AQ21</f>
        <v>30</v>
      </c>
      <c r="F187" s="242">
        <f>'６年'!AR21</f>
        <v>0</v>
      </c>
      <c r="G187" s="242">
        <f>'６年'!AS21</f>
        <v>0</v>
      </c>
      <c r="H187" s="243">
        <f>'６年'!AT21</f>
        <v>5</v>
      </c>
    </row>
    <row r="188" spans="1:8" x14ac:dyDescent="0.15">
      <c r="A188" s="308"/>
      <c r="B188" s="211">
        <v>2</v>
      </c>
      <c r="C188" s="237" t="s">
        <v>79</v>
      </c>
      <c r="D188" s="223">
        <f>'６年'!AP22</f>
        <v>25</v>
      </c>
      <c r="E188" s="223">
        <f>'６年'!AQ22</f>
        <v>75</v>
      </c>
      <c r="F188" s="223">
        <f>'６年'!AR22</f>
        <v>0</v>
      </c>
      <c r="G188" s="223">
        <f>'６年'!AS22</f>
        <v>0</v>
      </c>
      <c r="H188" s="224">
        <f>'６年'!AT22</f>
        <v>0</v>
      </c>
    </row>
    <row r="189" spans="1:8" x14ac:dyDescent="0.15">
      <c r="A189" s="308"/>
      <c r="B189" s="211">
        <v>3</v>
      </c>
      <c r="C189" s="228" t="s">
        <v>80</v>
      </c>
      <c r="D189" s="223">
        <f>'６年'!AP23</f>
        <v>65</v>
      </c>
      <c r="E189" s="223">
        <f>'６年'!AQ23</f>
        <v>25</v>
      </c>
      <c r="F189" s="223">
        <f>'６年'!AR23</f>
        <v>0</v>
      </c>
      <c r="G189" s="223">
        <f>'６年'!AS23</f>
        <v>0</v>
      </c>
      <c r="H189" s="224">
        <f>'６年'!AT23</f>
        <v>10</v>
      </c>
    </row>
    <row r="190" spans="1:8" ht="27" x14ac:dyDescent="0.15">
      <c r="A190" s="308"/>
      <c r="B190" s="211">
        <v>4</v>
      </c>
      <c r="C190" s="228" t="s">
        <v>21</v>
      </c>
      <c r="D190" s="223">
        <f>'６年'!AP24</f>
        <v>55.000000000000007</v>
      </c>
      <c r="E190" s="223">
        <f>'６年'!AQ24</f>
        <v>30</v>
      </c>
      <c r="F190" s="223">
        <f>'６年'!AR24</f>
        <v>0</v>
      </c>
      <c r="G190" s="223">
        <f>'６年'!AS24</f>
        <v>0</v>
      </c>
      <c r="H190" s="224">
        <f>'６年'!AT24</f>
        <v>15</v>
      </c>
    </row>
    <row r="191" spans="1:8" x14ac:dyDescent="0.15">
      <c r="A191" s="308"/>
      <c r="B191" s="211">
        <v>5</v>
      </c>
      <c r="C191" s="228" t="s">
        <v>22</v>
      </c>
      <c r="D191" s="223">
        <f>'６年'!AP25</f>
        <v>50</v>
      </c>
      <c r="E191" s="223">
        <f>'６年'!AQ25</f>
        <v>45</v>
      </c>
      <c r="F191" s="223">
        <f>'６年'!AR25</f>
        <v>0</v>
      </c>
      <c r="G191" s="223">
        <f>'６年'!AS25</f>
        <v>0</v>
      </c>
      <c r="H191" s="224">
        <f>'６年'!AT25</f>
        <v>5</v>
      </c>
    </row>
    <row r="192" spans="1:8" x14ac:dyDescent="0.15">
      <c r="A192" s="308"/>
      <c r="B192" s="211">
        <v>6</v>
      </c>
      <c r="C192" s="228" t="s">
        <v>23</v>
      </c>
      <c r="D192" s="223">
        <f>'６年'!AP26</f>
        <v>55.000000000000007</v>
      </c>
      <c r="E192" s="223">
        <f>'６年'!AQ26</f>
        <v>35</v>
      </c>
      <c r="F192" s="223">
        <f>'６年'!AR26</f>
        <v>0</v>
      </c>
      <c r="G192" s="223">
        <f>'６年'!AS26</f>
        <v>0</v>
      </c>
      <c r="H192" s="224">
        <f>'６年'!AT26</f>
        <v>10</v>
      </c>
    </row>
    <row r="193" spans="1:8" x14ac:dyDescent="0.15">
      <c r="A193" s="308"/>
      <c r="B193" s="211">
        <v>7</v>
      </c>
      <c r="C193" s="228" t="s">
        <v>79</v>
      </c>
      <c r="D193" s="223">
        <f>'６年'!AP27</f>
        <v>35</v>
      </c>
      <c r="E193" s="223">
        <f>'６年'!AQ27</f>
        <v>55.000000000000007</v>
      </c>
      <c r="F193" s="223">
        <f>'６年'!AR27</f>
        <v>0</v>
      </c>
      <c r="G193" s="223">
        <f>'６年'!AS27</f>
        <v>0</v>
      </c>
      <c r="H193" s="224">
        <f>'６年'!AT27</f>
        <v>10</v>
      </c>
    </row>
    <row r="194" spans="1:8" ht="14.25" thickBot="1" x14ac:dyDescent="0.2">
      <c r="A194" s="309"/>
      <c r="B194" s="212">
        <v>8</v>
      </c>
      <c r="C194" s="231" t="s">
        <v>24</v>
      </c>
      <c r="D194" s="240">
        <f>'６年'!AP28</f>
        <v>40</v>
      </c>
      <c r="E194" s="240">
        <f>'６年'!AQ28</f>
        <v>50</v>
      </c>
      <c r="F194" s="240">
        <f>'６年'!AR28</f>
        <v>0</v>
      </c>
      <c r="G194" s="240">
        <f>'６年'!AS28</f>
        <v>0</v>
      </c>
      <c r="H194" s="241">
        <f>'６年'!AT28</f>
        <v>10</v>
      </c>
    </row>
    <row r="195" spans="1:8" x14ac:dyDescent="0.15">
      <c r="A195" s="307" t="s">
        <v>3</v>
      </c>
      <c r="B195" s="213">
        <v>1</v>
      </c>
      <c r="C195" s="232" t="s">
        <v>25</v>
      </c>
      <c r="D195" s="242">
        <f>'６年'!AP29</f>
        <v>60</v>
      </c>
      <c r="E195" s="242">
        <f>'６年'!AQ29</f>
        <v>40</v>
      </c>
      <c r="F195" s="242">
        <f>'６年'!AR29</f>
        <v>0</v>
      </c>
      <c r="G195" s="242">
        <f>'６年'!AS29</f>
        <v>0</v>
      </c>
      <c r="H195" s="243">
        <f>'６年'!AT29</f>
        <v>0</v>
      </c>
    </row>
    <row r="196" spans="1:8" x14ac:dyDescent="0.15">
      <c r="A196" s="308"/>
      <c r="B196" s="214">
        <v>2</v>
      </c>
      <c r="C196" s="233" t="s">
        <v>26</v>
      </c>
      <c r="D196" s="223">
        <f>'６年'!AP30</f>
        <v>45</v>
      </c>
      <c r="E196" s="223">
        <f>'６年'!AQ30</f>
        <v>40</v>
      </c>
      <c r="F196" s="223">
        <f>'６年'!AR30</f>
        <v>0</v>
      </c>
      <c r="G196" s="223">
        <f>'６年'!AS30</f>
        <v>5</v>
      </c>
      <c r="H196" s="224">
        <f>'６年'!AT30</f>
        <v>10</v>
      </c>
    </row>
    <row r="197" spans="1:8" x14ac:dyDescent="0.15">
      <c r="A197" s="308"/>
      <c r="B197" s="214">
        <v>3</v>
      </c>
      <c r="C197" s="233" t="s">
        <v>27</v>
      </c>
      <c r="D197" s="223">
        <f>'６年'!AP31</f>
        <v>35</v>
      </c>
      <c r="E197" s="223">
        <f>'６年'!AQ31</f>
        <v>50</v>
      </c>
      <c r="F197" s="223">
        <f>'６年'!AR31</f>
        <v>0</v>
      </c>
      <c r="G197" s="223">
        <f>'６年'!AS31</f>
        <v>10</v>
      </c>
      <c r="H197" s="224">
        <f>'６年'!AT31</f>
        <v>5</v>
      </c>
    </row>
    <row r="198" spans="1:8" x14ac:dyDescent="0.15">
      <c r="A198" s="308"/>
      <c r="B198" s="214">
        <v>4</v>
      </c>
      <c r="C198" s="233" t="s">
        <v>28</v>
      </c>
      <c r="D198" s="223">
        <f>'６年'!AP32</f>
        <v>45</v>
      </c>
      <c r="E198" s="223">
        <f>'６年'!AQ32</f>
        <v>45</v>
      </c>
      <c r="F198" s="223">
        <f>'６年'!AR32</f>
        <v>0</v>
      </c>
      <c r="G198" s="223">
        <f>'６年'!AS32</f>
        <v>5</v>
      </c>
      <c r="H198" s="224">
        <f>'６年'!AT32</f>
        <v>5</v>
      </c>
    </row>
    <row r="199" spans="1:8" ht="14.25" thickBot="1" x14ac:dyDescent="0.2">
      <c r="A199" s="309"/>
      <c r="B199" s="216">
        <v>5</v>
      </c>
      <c r="C199" s="235" t="s">
        <v>29</v>
      </c>
      <c r="D199" s="240">
        <f>'６年'!AP33</f>
        <v>50</v>
      </c>
      <c r="E199" s="240">
        <f>'６年'!AQ33</f>
        <v>40</v>
      </c>
      <c r="F199" s="240">
        <f>'６年'!AR33</f>
        <v>0</v>
      </c>
      <c r="G199" s="240">
        <f>'６年'!AS33</f>
        <v>0</v>
      </c>
      <c r="H199" s="241">
        <f>'６年'!AT33</f>
        <v>10</v>
      </c>
    </row>
    <row r="200" spans="1:8" ht="14.25" thickBot="1" x14ac:dyDescent="0.2">
      <c r="A200" s="260" t="s">
        <v>90</v>
      </c>
      <c r="B200" s="261">
        <v>1</v>
      </c>
      <c r="C200" s="229" t="s">
        <v>89</v>
      </c>
      <c r="D200" s="240">
        <f>'６年'!AP34</f>
        <v>15.789473684210526</v>
      </c>
      <c r="E200" s="240">
        <f>'６年'!AQ34</f>
        <v>36.84210526315789</v>
      </c>
      <c r="F200" s="240">
        <f>'６年'!AR34</f>
        <v>42.105263157894733</v>
      </c>
      <c r="G200" s="240">
        <f>'６年'!AS34</f>
        <v>0</v>
      </c>
      <c r="H200" s="241">
        <f>'６年'!AT34</f>
        <v>5.2631578947368416</v>
      </c>
    </row>
    <row r="202" spans="1:8" ht="14.25" thickBot="1" x14ac:dyDescent="0.2">
      <c r="D202" s="305" t="s">
        <v>59</v>
      </c>
      <c r="E202" s="305"/>
      <c r="F202" s="110">
        <f>けやき!AU5</f>
        <v>5</v>
      </c>
      <c r="G202" s="239" t="s">
        <v>60</v>
      </c>
      <c r="H202" s="110"/>
    </row>
    <row r="203" spans="1:8" ht="14.25" thickBot="1" x14ac:dyDescent="0.2">
      <c r="A203" s="208" t="s">
        <v>88</v>
      </c>
      <c r="B203" s="209"/>
      <c r="C203" s="229"/>
      <c r="D203" s="65" t="s">
        <v>30</v>
      </c>
      <c r="E203" s="65" t="s">
        <v>31</v>
      </c>
      <c r="F203" s="65" t="s">
        <v>32</v>
      </c>
      <c r="G203" s="65" t="s">
        <v>33</v>
      </c>
      <c r="H203" s="65" t="s">
        <v>34</v>
      </c>
    </row>
    <row r="204" spans="1:8" x14ac:dyDescent="0.15">
      <c r="A204" s="307" t="s">
        <v>0</v>
      </c>
      <c r="B204" s="210">
        <v>1</v>
      </c>
      <c r="C204" s="230" t="s">
        <v>4</v>
      </c>
      <c r="D204" s="242">
        <f>けやき!AP5</f>
        <v>60</v>
      </c>
      <c r="E204" s="242">
        <f>けやき!AQ5</f>
        <v>40</v>
      </c>
      <c r="F204" s="242">
        <f>けやき!AR5</f>
        <v>0</v>
      </c>
      <c r="G204" s="242">
        <f>けやき!AS5</f>
        <v>0</v>
      </c>
      <c r="H204" s="243">
        <f>けやき!AT5</f>
        <v>0</v>
      </c>
    </row>
    <row r="205" spans="1:8" x14ac:dyDescent="0.15">
      <c r="A205" s="308"/>
      <c r="B205" s="211">
        <v>2</v>
      </c>
      <c r="C205" s="228" t="s">
        <v>70</v>
      </c>
      <c r="D205" s="223">
        <f>けやき!AP6</f>
        <v>50</v>
      </c>
      <c r="E205" s="223">
        <f>けやき!AQ6</f>
        <v>25</v>
      </c>
      <c r="F205" s="223">
        <f>けやき!AR6</f>
        <v>0</v>
      </c>
      <c r="G205" s="223">
        <f>けやき!AS6</f>
        <v>0</v>
      </c>
      <c r="H205" s="224">
        <f>けやき!AT6</f>
        <v>25</v>
      </c>
    </row>
    <row r="206" spans="1:8" x14ac:dyDescent="0.15">
      <c r="A206" s="308"/>
      <c r="B206" s="211">
        <v>3</v>
      </c>
      <c r="C206" s="228" t="s">
        <v>71</v>
      </c>
      <c r="D206" s="223" t="e">
        <f>けやき!AP7</f>
        <v>#DIV/0!</v>
      </c>
      <c r="E206" s="223" t="e">
        <f>けやき!AQ7</f>
        <v>#DIV/0!</v>
      </c>
      <c r="F206" s="223" t="e">
        <f>けやき!AR7</f>
        <v>#DIV/0!</v>
      </c>
      <c r="G206" s="223" t="e">
        <f>けやき!AS7</f>
        <v>#DIV/0!</v>
      </c>
      <c r="H206" s="224" t="e">
        <f>けやき!AT7</f>
        <v>#DIV/0!</v>
      </c>
    </row>
    <row r="207" spans="1:8" x14ac:dyDescent="0.15">
      <c r="A207" s="308"/>
      <c r="B207" s="211">
        <v>4</v>
      </c>
      <c r="C207" s="228" t="s">
        <v>72</v>
      </c>
      <c r="D207" s="223" t="e">
        <f>けやき!AP8</f>
        <v>#DIV/0!</v>
      </c>
      <c r="E207" s="223" t="e">
        <f>けやき!AQ8</f>
        <v>#DIV/0!</v>
      </c>
      <c r="F207" s="223" t="e">
        <f>けやき!AR8</f>
        <v>#DIV/0!</v>
      </c>
      <c r="G207" s="223" t="e">
        <f>けやき!AS8</f>
        <v>#DIV/0!</v>
      </c>
      <c r="H207" s="224" t="e">
        <f>けやき!AT8</f>
        <v>#DIV/0!</v>
      </c>
    </row>
    <row r="208" spans="1:8" x14ac:dyDescent="0.15">
      <c r="A208" s="308"/>
      <c r="B208" s="211">
        <v>5</v>
      </c>
      <c r="C208" s="228" t="s">
        <v>73</v>
      </c>
      <c r="D208" s="223">
        <f>けやき!AP9</f>
        <v>60</v>
      </c>
      <c r="E208" s="223">
        <f>けやき!AQ9</f>
        <v>20</v>
      </c>
      <c r="F208" s="223">
        <f>けやき!AR9</f>
        <v>20</v>
      </c>
      <c r="G208" s="223">
        <f>けやき!AS9</f>
        <v>0</v>
      </c>
      <c r="H208" s="224">
        <f>けやき!AT9</f>
        <v>0</v>
      </c>
    </row>
    <row r="209" spans="1:8" x14ac:dyDescent="0.15">
      <c r="A209" s="308"/>
      <c r="B209" s="211">
        <v>6</v>
      </c>
      <c r="C209" s="228" t="s">
        <v>7</v>
      </c>
      <c r="D209" s="223">
        <f>けやき!AP10</f>
        <v>40</v>
      </c>
      <c r="E209" s="223">
        <f>けやき!AQ10</f>
        <v>40</v>
      </c>
      <c r="F209" s="223">
        <f>けやき!AR10</f>
        <v>20</v>
      </c>
      <c r="G209" s="223">
        <f>けやき!AS10</f>
        <v>0</v>
      </c>
      <c r="H209" s="224">
        <f>けやき!AT10</f>
        <v>0</v>
      </c>
    </row>
    <row r="210" spans="1:8" x14ac:dyDescent="0.15">
      <c r="A210" s="308"/>
      <c r="B210" s="211">
        <v>7</v>
      </c>
      <c r="C210" s="228" t="s">
        <v>8</v>
      </c>
      <c r="D210" s="223">
        <f>けやき!AP11</f>
        <v>40</v>
      </c>
      <c r="E210" s="223">
        <f>けやき!AQ11</f>
        <v>60</v>
      </c>
      <c r="F210" s="223">
        <f>けやき!AR11</f>
        <v>0</v>
      </c>
      <c r="G210" s="223">
        <f>けやき!AS11</f>
        <v>0</v>
      </c>
      <c r="H210" s="224">
        <f>けやき!AT11</f>
        <v>0</v>
      </c>
    </row>
    <row r="211" spans="1:8" ht="27" x14ac:dyDescent="0.15">
      <c r="A211" s="308"/>
      <c r="B211" s="211">
        <v>8</v>
      </c>
      <c r="C211" s="228" t="s">
        <v>74</v>
      </c>
      <c r="D211" s="223">
        <f>けやき!AP12</f>
        <v>100</v>
      </c>
      <c r="E211" s="223">
        <f>けやき!AQ12</f>
        <v>0</v>
      </c>
      <c r="F211" s="223">
        <f>けやき!AR12</f>
        <v>0</v>
      </c>
      <c r="G211" s="223">
        <f>けやき!AS12</f>
        <v>0</v>
      </c>
      <c r="H211" s="224">
        <f>けやき!AT12</f>
        <v>0</v>
      </c>
    </row>
    <row r="212" spans="1:8" x14ac:dyDescent="0.15">
      <c r="A212" s="308"/>
      <c r="B212" s="211">
        <v>9</v>
      </c>
      <c r="C212" s="228" t="s">
        <v>10</v>
      </c>
      <c r="D212" s="223">
        <f>けやき!AP13</f>
        <v>40</v>
      </c>
      <c r="E212" s="223">
        <f>けやき!AQ13</f>
        <v>40</v>
      </c>
      <c r="F212" s="223">
        <f>けやき!AR13</f>
        <v>20</v>
      </c>
      <c r="G212" s="223">
        <f>けやき!AS13</f>
        <v>0</v>
      </c>
      <c r="H212" s="224">
        <f>けやき!AT13</f>
        <v>0</v>
      </c>
    </row>
    <row r="213" spans="1:8" ht="27.75" thickBot="1" x14ac:dyDescent="0.2">
      <c r="A213" s="309"/>
      <c r="B213" s="212">
        <v>10</v>
      </c>
      <c r="C213" s="231" t="s">
        <v>11</v>
      </c>
      <c r="D213" s="240">
        <f>けやき!AP14</f>
        <v>40</v>
      </c>
      <c r="E213" s="240">
        <f>けやき!AQ14</f>
        <v>60</v>
      </c>
      <c r="F213" s="240">
        <f>けやき!AR14</f>
        <v>0</v>
      </c>
      <c r="G213" s="240">
        <f>けやき!AS14</f>
        <v>0</v>
      </c>
      <c r="H213" s="241">
        <f>けやき!AT14</f>
        <v>0</v>
      </c>
    </row>
    <row r="214" spans="1:8" x14ac:dyDescent="0.15">
      <c r="A214" s="307" t="s">
        <v>1</v>
      </c>
      <c r="B214" s="213">
        <v>1</v>
      </c>
      <c r="C214" s="232" t="s">
        <v>75</v>
      </c>
      <c r="D214" s="242">
        <f>けやき!AP15</f>
        <v>0</v>
      </c>
      <c r="E214" s="242">
        <f>けやき!AQ15</f>
        <v>100</v>
      </c>
      <c r="F214" s="242">
        <f>けやき!AR15</f>
        <v>0</v>
      </c>
      <c r="G214" s="242">
        <f>けやき!AS15</f>
        <v>0</v>
      </c>
      <c r="H214" s="243">
        <f>けやき!AT15</f>
        <v>0</v>
      </c>
    </row>
    <row r="215" spans="1:8" x14ac:dyDescent="0.15">
      <c r="A215" s="308"/>
      <c r="B215" s="214">
        <v>2</v>
      </c>
      <c r="C215" s="233" t="s">
        <v>13</v>
      </c>
      <c r="D215" s="223">
        <f>けやき!AP16</f>
        <v>20</v>
      </c>
      <c r="E215" s="223">
        <f>けやき!AQ16</f>
        <v>80</v>
      </c>
      <c r="F215" s="223">
        <f>けやき!AR16</f>
        <v>0</v>
      </c>
      <c r="G215" s="223">
        <f>けやき!AS16</f>
        <v>0</v>
      </c>
      <c r="H215" s="224">
        <f>けやき!AT16</f>
        <v>0</v>
      </c>
    </row>
    <row r="216" spans="1:8" x14ac:dyDescent="0.15">
      <c r="A216" s="308"/>
      <c r="B216" s="214">
        <v>3</v>
      </c>
      <c r="C216" s="233" t="s">
        <v>76</v>
      </c>
      <c r="D216" s="223">
        <f>けやき!AP17</f>
        <v>0</v>
      </c>
      <c r="E216" s="223">
        <f>けやき!AQ17</f>
        <v>40</v>
      </c>
      <c r="F216" s="223">
        <f>けやき!AR17</f>
        <v>40</v>
      </c>
      <c r="G216" s="223">
        <f>けやき!AS17</f>
        <v>0</v>
      </c>
      <c r="H216" s="224">
        <f>けやき!AT17</f>
        <v>20</v>
      </c>
    </row>
    <row r="217" spans="1:8" x14ac:dyDescent="0.15">
      <c r="A217" s="308"/>
      <c r="B217" s="214">
        <v>4</v>
      </c>
      <c r="C217" s="233" t="s">
        <v>77</v>
      </c>
      <c r="D217" s="223">
        <f>けやき!AP18</f>
        <v>40</v>
      </c>
      <c r="E217" s="223">
        <f>けやき!AQ18</f>
        <v>60</v>
      </c>
      <c r="F217" s="223">
        <f>けやき!AR18</f>
        <v>0</v>
      </c>
      <c r="G217" s="223">
        <f>けやき!AS18</f>
        <v>0</v>
      </c>
      <c r="H217" s="224">
        <f>けやき!AT18</f>
        <v>0</v>
      </c>
    </row>
    <row r="218" spans="1:8" x14ac:dyDescent="0.15">
      <c r="A218" s="308"/>
      <c r="B218" s="214">
        <v>5</v>
      </c>
      <c r="C218" s="234" t="s">
        <v>16</v>
      </c>
      <c r="D218" s="223">
        <f>けやき!AP19</f>
        <v>20</v>
      </c>
      <c r="E218" s="223">
        <f>けやき!AQ19</f>
        <v>20</v>
      </c>
      <c r="F218" s="223">
        <f>けやき!AR19</f>
        <v>0</v>
      </c>
      <c r="G218" s="223">
        <f>けやき!AS19</f>
        <v>0</v>
      </c>
      <c r="H218" s="224">
        <f>けやき!AT19</f>
        <v>60</v>
      </c>
    </row>
    <row r="219" spans="1:8" ht="14.25" thickBot="1" x14ac:dyDescent="0.2">
      <c r="A219" s="309"/>
      <c r="B219" s="215">
        <v>6</v>
      </c>
      <c r="C219" s="235" t="s">
        <v>78</v>
      </c>
      <c r="D219" s="240">
        <f>けやき!AP20</f>
        <v>20</v>
      </c>
      <c r="E219" s="240">
        <f>けやき!AQ20</f>
        <v>80</v>
      </c>
      <c r="F219" s="240">
        <f>けやき!AR20</f>
        <v>0</v>
      </c>
      <c r="G219" s="240">
        <f>けやき!AS20</f>
        <v>0</v>
      </c>
      <c r="H219" s="241">
        <f>けやき!AT20</f>
        <v>0</v>
      </c>
    </row>
    <row r="220" spans="1:8" ht="24" x14ac:dyDescent="0.15">
      <c r="A220" s="307" t="s">
        <v>2</v>
      </c>
      <c r="B220" s="210">
        <v>1</v>
      </c>
      <c r="C220" s="236" t="s">
        <v>18</v>
      </c>
      <c r="D220" s="242">
        <f>けやき!AP21</f>
        <v>60</v>
      </c>
      <c r="E220" s="242">
        <f>けやき!AQ21</f>
        <v>40</v>
      </c>
      <c r="F220" s="242">
        <f>けやき!AR21</f>
        <v>0</v>
      </c>
      <c r="G220" s="242">
        <f>けやき!AS21</f>
        <v>0</v>
      </c>
      <c r="H220" s="243">
        <f>けやき!AT21</f>
        <v>0</v>
      </c>
    </row>
    <row r="221" spans="1:8" x14ac:dyDescent="0.15">
      <c r="A221" s="308"/>
      <c r="B221" s="211">
        <v>2</v>
      </c>
      <c r="C221" s="237" t="s">
        <v>79</v>
      </c>
      <c r="D221" s="223">
        <f>けやき!AP22</f>
        <v>20</v>
      </c>
      <c r="E221" s="223">
        <f>けやき!AQ22</f>
        <v>80</v>
      </c>
      <c r="F221" s="223">
        <f>けやき!AR22</f>
        <v>0</v>
      </c>
      <c r="G221" s="223">
        <f>けやき!AS22</f>
        <v>0</v>
      </c>
      <c r="H221" s="224">
        <f>けやき!AT22</f>
        <v>0</v>
      </c>
    </row>
    <row r="222" spans="1:8" x14ac:dyDescent="0.15">
      <c r="A222" s="308"/>
      <c r="B222" s="211">
        <v>3</v>
      </c>
      <c r="C222" s="228" t="s">
        <v>80</v>
      </c>
      <c r="D222" s="223">
        <f>けやき!AP23</f>
        <v>80</v>
      </c>
      <c r="E222" s="223">
        <f>けやき!AQ23</f>
        <v>20</v>
      </c>
      <c r="F222" s="223">
        <f>けやき!AR23</f>
        <v>0</v>
      </c>
      <c r="G222" s="223">
        <f>けやき!AS23</f>
        <v>0</v>
      </c>
      <c r="H222" s="224">
        <f>けやき!AT23</f>
        <v>0</v>
      </c>
    </row>
    <row r="223" spans="1:8" ht="27" x14ac:dyDescent="0.15">
      <c r="A223" s="308"/>
      <c r="B223" s="211">
        <v>4</v>
      </c>
      <c r="C223" s="228" t="s">
        <v>21</v>
      </c>
      <c r="D223" s="223">
        <f>けやき!AP24</f>
        <v>60</v>
      </c>
      <c r="E223" s="223">
        <f>けやき!AQ24</f>
        <v>20</v>
      </c>
      <c r="F223" s="223">
        <f>けやき!AR24</f>
        <v>0</v>
      </c>
      <c r="G223" s="223">
        <f>けやき!AS24</f>
        <v>0</v>
      </c>
      <c r="H223" s="224">
        <f>けやき!AT24</f>
        <v>20</v>
      </c>
    </row>
    <row r="224" spans="1:8" x14ac:dyDescent="0.15">
      <c r="A224" s="308"/>
      <c r="B224" s="211">
        <v>5</v>
      </c>
      <c r="C224" s="228" t="s">
        <v>22</v>
      </c>
      <c r="D224" s="223">
        <f>けやき!AP25</f>
        <v>80</v>
      </c>
      <c r="E224" s="223">
        <f>けやき!AQ25</f>
        <v>20</v>
      </c>
      <c r="F224" s="223">
        <f>けやき!AR25</f>
        <v>0</v>
      </c>
      <c r="G224" s="223">
        <f>けやき!AS25</f>
        <v>0</v>
      </c>
      <c r="H224" s="224">
        <f>けやき!AT25</f>
        <v>0</v>
      </c>
    </row>
    <row r="225" spans="1:8" x14ac:dyDescent="0.15">
      <c r="A225" s="308"/>
      <c r="B225" s="211">
        <v>6</v>
      </c>
      <c r="C225" s="228" t="s">
        <v>23</v>
      </c>
      <c r="D225" s="223">
        <f>けやき!AP26</f>
        <v>80</v>
      </c>
      <c r="E225" s="223">
        <f>けやき!AQ26</f>
        <v>20</v>
      </c>
      <c r="F225" s="223">
        <f>けやき!AR26</f>
        <v>0</v>
      </c>
      <c r="G225" s="223">
        <f>けやき!AS26</f>
        <v>0</v>
      </c>
      <c r="H225" s="224">
        <f>けやき!AT26</f>
        <v>0</v>
      </c>
    </row>
    <row r="226" spans="1:8" x14ac:dyDescent="0.15">
      <c r="A226" s="308"/>
      <c r="B226" s="211">
        <v>7</v>
      </c>
      <c r="C226" s="228" t="s">
        <v>79</v>
      </c>
      <c r="D226" s="223">
        <f>けやき!AP27</f>
        <v>40</v>
      </c>
      <c r="E226" s="223">
        <f>けやき!AQ27</f>
        <v>60</v>
      </c>
      <c r="F226" s="223">
        <f>けやき!AR27</f>
        <v>0</v>
      </c>
      <c r="G226" s="223">
        <f>けやき!AS27</f>
        <v>0</v>
      </c>
      <c r="H226" s="224">
        <f>けやき!AT27</f>
        <v>0</v>
      </c>
    </row>
    <row r="227" spans="1:8" ht="14.25" thickBot="1" x14ac:dyDescent="0.2">
      <c r="A227" s="309"/>
      <c r="B227" s="212">
        <v>8</v>
      </c>
      <c r="C227" s="231" t="s">
        <v>24</v>
      </c>
      <c r="D227" s="240">
        <f>けやき!AP28</f>
        <v>80</v>
      </c>
      <c r="E227" s="240">
        <f>けやき!AQ28</f>
        <v>0</v>
      </c>
      <c r="F227" s="240">
        <f>けやき!AR28</f>
        <v>0</v>
      </c>
      <c r="G227" s="240">
        <f>けやき!AS28</f>
        <v>0</v>
      </c>
      <c r="H227" s="241">
        <f>けやき!AT28</f>
        <v>20</v>
      </c>
    </row>
    <row r="228" spans="1:8" x14ac:dyDescent="0.15">
      <c r="A228" s="307" t="s">
        <v>3</v>
      </c>
      <c r="B228" s="213">
        <v>1</v>
      </c>
      <c r="C228" s="232" t="s">
        <v>25</v>
      </c>
      <c r="D228" s="242">
        <f>けやき!AP29</f>
        <v>80</v>
      </c>
      <c r="E228" s="242">
        <f>けやき!AQ29</f>
        <v>20</v>
      </c>
      <c r="F228" s="242">
        <f>けやき!AR29</f>
        <v>0</v>
      </c>
      <c r="G228" s="242">
        <f>けやき!AS29</f>
        <v>0</v>
      </c>
      <c r="H228" s="243">
        <f>けやき!AT29</f>
        <v>0</v>
      </c>
    </row>
    <row r="229" spans="1:8" x14ac:dyDescent="0.15">
      <c r="A229" s="308"/>
      <c r="B229" s="214">
        <v>2</v>
      </c>
      <c r="C229" s="233" t="s">
        <v>26</v>
      </c>
      <c r="D229" s="223">
        <f>けやき!AP30</f>
        <v>80</v>
      </c>
      <c r="E229" s="223">
        <f>けやき!AQ30</f>
        <v>0</v>
      </c>
      <c r="F229" s="223">
        <f>けやき!AR30</f>
        <v>0</v>
      </c>
      <c r="G229" s="223">
        <f>けやき!AS30</f>
        <v>0</v>
      </c>
      <c r="H229" s="224">
        <f>けやき!AT30</f>
        <v>20</v>
      </c>
    </row>
    <row r="230" spans="1:8" x14ac:dyDescent="0.15">
      <c r="A230" s="308"/>
      <c r="B230" s="214">
        <v>3</v>
      </c>
      <c r="C230" s="233" t="s">
        <v>27</v>
      </c>
      <c r="D230" s="223">
        <f>けやき!AP31</f>
        <v>80</v>
      </c>
      <c r="E230" s="223">
        <f>けやき!AQ31</f>
        <v>20</v>
      </c>
      <c r="F230" s="223">
        <f>けやき!AR31</f>
        <v>0</v>
      </c>
      <c r="G230" s="223">
        <f>けやき!AS31</f>
        <v>0</v>
      </c>
      <c r="H230" s="224">
        <f>けやき!AT31</f>
        <v>0</v>
      </c>
    </row>
    <row r="231" spans="1:8" x14ac:dyDescent="0.15">
      <c r="A231" s="308"/>
      <c r="B231" s="214">
        <v>4</v>
      </c>
      <c r="C231" s="233" t="s">
        <v>28</v>
      </c>
      <c r="D231" s="223">
        <f>けやき!AP32</f>
        <v>80</v>
      </c>
      <c r="E231" s="223">
        <f>けやき!AQ32</f>
        <v>20</v>
      </c>
      <c r="F231" s="223">
        <f>けやき!AR32</f>
        <v>0</v>
      </c>
      <c r="G231" s="223">
        <f>けやき!AS32</f>
        <v>0</v>
      </c>
      <c r="H231" s="224">
        <f>けやき!AT32</f>
        <v>0</v>
      </c>
    </row>
    <row r="232" spans="1:8" ht="14.25" thickBot="1" x14ac:dyDescent="0.2">
      <c r="A232" s="309"/>
      <c r="B232" s="216">
        <v>5</v>
      </c>
      <c r="C232" s="235" t="s">
        <v>29</v>
      </c>
      <c r="D232" s="240">
        <f>けやき!AP33</f>
        <v>80</v>
      </c>
      <c r="E232" s="240">
        <f>けやき!AQ33</f>
        <v>20</v>
      </c>
      <c r="F232" s="240">
        <f>けやき!AR33</f>
        <v>0</v>
      </c>
      <c r="G232" s="240">
        <f>けやき!AS33</f>
        <v>0</v>
      </c>
      <c r="H232" s="241">
        <f>けやき!AT33</f>
        <v>0</v>
      </c>
    </row>
    <row r="233" spans="1:8" ht="14.25" thickBot="1" x14ac:dyDescent="0.2">
      <c r="A233" s="260" t="s">
        <v>90</v>
      </c>
      <c r="B233" s="261">
        <v>1</v>
      </c>
      <c r="C233" s="229" t="s">
        <v>89</v>
      </c>
      <c r="D233" s="240">
        <f>けやき!AP34</f>
        <v>40</v>
      </c>
      <c r="E233" s="240">
        <f>けやき!AQ34</f>
        <v>0</v>
      </c>
      <c r="F233" s="240">
        <f>けやき!AR34</f>
        <v>40</v>
      </c>
      <c r="G233" s="240">
        <f>けやき!AS34</f>
        <v>20</v>
      </c>
      <c r="H233" s="241">
        <f>けやき!AT34</f>
        <v>0</v>
      </c>
    </row>
  </sheetData>
  <mergeCells count="36">
    <mergeCell ref="D169:E169"/>
    <mergeCell ref="A171:A180"/>
    <mergeCell ref="A228:A232"/>
    <mergeCell ref="A187:A194"/>
    <mergeCell ref="A195:A199"/>
    <mergeCell ref="D202:E202"/>
    <mergeCell ref="A204:A213"/>
    <mergeCell ref="A214:A219"/>
    <mergeCell ref="A220:A227"/>
    <mergeCell ref="A181:A186"/>
    <mergeCell ref="A154:A161"/>
    <mergeCell ref="A162:A166"/>
    <mergeCell ref="D136:E136"/>
    <mergeCell ref="A138:A147"/>
    <mergeCell ref="D70:E70"/>
    <mergeCell ref="A72:A81"/>
    <mergeCell ref="A82:A87"/>
    <mergeCell ref="A88:A95"/>
    <mergeCell ref="A96:A100"/>
    <mergeCell ref="D103:E103"/>
    <mergeCell ref="A105:A114"/>
    <mergeCell ref="A115:A120"/>
    <mergeCell ref="A121:A128"/>
    <mergeCell ref="A129:A133"/>
    <mergeCell ref="A148:A153"/>
    <mergeCell ref="A63:A67"/>
    <mergeCell ref="A3:H3"/>
    <mergeCell ref="D4:E4"/>
    <mergeCell ref="A6:A15"/>
    <mergeCell ref="A16:A21"/>
    <mergeCell ref="A22:A29"/>
    <mergeCell ref="A30:A34"/>
    <mergeCell ref="D37:E37"/>
    <mergeCell ref="A39:A48"/>
    <mergeCell ref="A49:A54"/>
    <mergeCell ref="A55:A62"/>
  </mergeCells>
  <phoneticPr fontId="1"/>
  <pageMargins left="0.23622047244094491" right="0.23622047244094491" top="0.55118110236220474" bottom="0.74803149606299213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6" workbookViewId="0">
      <selection activeCell="N14" sqref="N14"/>
    </sheetView>
  </sheetViews>
  <sheetFormatPr defaultRowHeight="13.5" x14ac:dyDescent="0.15"/>
  <cols>
    <col min="1" max="1" width="4" customWidth="1"/>
  </cols>
  <sheetData>
    <row r="1" spans="1:8" x14ac:dyDescent="0.15">
      <c r="D1" t="s">
        <v>59</v>
      </c>
      <c r="F1">
        <v>119</v>
      </c>
      <c r="G1" t="s">
        <v>93</v>
      </c>
    </row>
    <row r="2" spans="1:8" x14ac:dyDescent="0.15">
      <c r="D2" t="s">
        <v>94</v>
      </c>
      <c r="E2" t="s">
        <v>95</v>
      </c>
      <c r="F2" t="s">
        <v>96</v>
      </c>
      <c r="G2" t="s">
        <v>97</v>
      </c>
      <c r="H2" t="s">
        <v>98</v>
      </c>
    </row>
    <row r="3" spans="1:8" x14ac:dyDescent="0.15">
      <c r="A3" t="s">
        <v>0</v>
      </c>
      <c r="B3">
        <v>1</v>
      </c>
      <c r="C3" t="s">
        <v>4</v>
      </c>
      <c r="D3">
        <v>42.016806722689076</v>
      </c>
      <c r="E3">
        <v>41.17647058823529</v>
      </c>
      <c r="F3">
        <v>10.92436974789916</v>
      </c>
      <c r="G3">
        <v>4.2016806722689077</v>
      </c>
      <c r="H3">
        <v>1.680672268907563</v>
      </c>
    </row>
    <row r="4" spans="1:8" x14ac:dyDescent="0.15">
      <c r="B4">
        <v>2</v>
      </c>
      <c r="C4" t="s">
        <v>70</v>
      </c>
      <c r="D4">
        <v>46.610169491525419</v>
      </c>
      <c r="E4">
        <v>44.067796610169488</v>
      </c>
      <c r="F4">
        <v>4.2372881355932197</v>
      </c>
      <c r="G4">
        <v>0</v>
      </c>
      <c r="H4">
        <v>5.0847457627118651</v>
      </c>
    </row>
    <row r="5" spans="1:8" x14ac:dyDescent="0.15">
      <c r="B5">
        <v>3</v>
      </c>
      <c r="C5" t="s">
        <v>71</v>
      </c>
      <c r="D5">
        <v>49.275362318840585</v>
      </c>
      <c r="E5">
        <v>37.681159420289859</v>
      </c>
      <c r="F5">
        <v>5.7971014492753623</v>
      </c>
      <c r="G5">
        <v>2.8985507246376812</v>
      </c>
      <c r="H5">
        <v>4.3478260869565215</v>
      </c>
    </row>
    <row r="6" spans="1:8" x14ac:dyDescent="0.15">
      <c r="B6">
        <v>4</v>
      </c>
      <c r="C6" t="s">
        <v>72</v>
      </c>
      <c r="D6">
        <v>50.793650793650791</v>
      </c>
      <c r="E6">
        <v>38.095238095238095</v>
      </c>
      <c r="F6">
        <v>6.3492063492063489</v>
      </c>
      <c r="G6">
        <v>0</v>
      </c>
      <c r="H6">
        <v>4.7619047619047619</v>
      </c>
    </row>
    <row r="7" spans="1:8" x14ac:dyDescent="0.15">
      <c r="B7">
        <v>5</v>
      </c>
      <c r="C7" t="s">
        <v>73</v>
      </c>
      <c r="D7">
        <v>42.857142857142854</v>
      </c>
      <c r="E7">
        <v>41.17647058823529</v>
      </c>
      <c r="F7">
        <v>11.76470588235294</v>
      </c>
      <c r="G7">
        <v>4.2016806722689077</v>
      </c>
      <c r="H7">
        <v>0</v>
      </c>
    </row>
    <row r="8" spans="1:8" x14ac:dyDescent="0.15">
      <c r="B8">
        <v>6</v>
      </c>
      <c r="C8" t="s">
        <v>7</v>
      </c>
      <c r="D8">
        <v>36.666666666666664</v>
      </c>
      <c r="E8">
        <v>50</v>
      </c>
      <c r="F8">
        <v>9.1666666666666661</v>
      </c>
      <c r="G8">
        <v>2.5</v>
      </c>
      <c r="H8">
        <v>1.6666666666666667</v>
      </c>
    </row>
    <row r="9" spans="1:8" x14ac:dyDescent="0.15">
      <c r="B9">
        <v>7</v>
      </c>
      <c r="C9" t="s">
        <v>8</v>
      </c>
      <c r="D9">
        <v>57.499999999999993</v>
      </c>
      <c r="E9">
        <v>31.666666666666664</v>
      </c>
      <c r="F9">
        <v>7.5</v>
      </c>
      <c r="G9">
        <v>1.6666666666666667</v>
      </c>
      <c r="H9">
        <v>1.6666666666666667</v>
      </c>
    </row>
    <row r="10" spans="1:8" x14ac:dyDescent="0.15">
      <c r="B10">
        <v>8</v>
      </c>
      <c r="C10" t="s">
        <v>74</v>
      </c>
      <c r="D10">
        <v>31.092436974789916</v>
      </c>
      <c r="E10">
        <v>50.420168067226889</v>
      </c>
      <c r="F10">
        <v>15.126050420168067</v>
      </c>
      <c r="G10">
        <v>1.680672268907563</v>
      </c>
      <c r="H10">
        <v>1.680672268907563</v>
      </c>
    </row>
    <row r="11" spans="1:8" x14ac:dyDescent="0.15">
      <c r="B11">
        <v>9</v>
      </c>
      <c r="C11" t="s">
        <v>10</v>
      </c>
      <c r="D11">
        <v>27.500000000000004</v>
      </c>
      <c r="E11">
        <v>31.666666666666664</v>
      </c>
      <c r="F11">
        <v>32.5</v>
      </c>
      <c r="G11">
        <v>8.3333333333333321</v>
      </c>
      <c r="H11">
        <v>0</v>
      </c>
    </row>
    <row r="12" spans="1:8" x14ac:dyDescent="0.15">
      <c r="B12">
        <v>10</v>
      </c>
      <c r="C12" t="s">
        <v>11</v>
      </c>
      <c r="D12">
        <v>40</v>
      </c>
      <c r="E12">
        <v>48.333333333333336</v>
      </c>
      <c r="F12">
        <v>8.3333333333333321</v>
      </c>
      <c r="G12">
        <v>3.3333333333333335</v>
      </c>
      <c r="H12">
        <v>0</v>
      </c>
    </row>
    <row r="13" spans="1:8" x14ac:dyDescent="0.15">
      <c r="A13" t="s">
        <v>1</v>
      </c>
      <c r="B13">
        <v>1</v>
      </c>
      <c r="C13" t="s">
        <v>99</v>
      </c>
      <c r="D13">
        <v>26.05042016806723</v>
      </c>
      <c r="E13">
        <v>56.30252100840336</v>
      </c>
      <c r="F13">
        <v>15.126050420168067</v>
      </c>
      <c r="G13">
        <v>0.84033613445378152</v>
      </c>
      <c r="H13">
        <v>1.680672268907563</v>
      </c>
    </row>
    <row r="14" spans="1:8" x14ac:dyDescent="0.15">
      <c r="B14">
        <v>2</v>
      </c>
      <c r="C14" t="s">
        <v>13</v>
      </c>
      <c r="D14">
        <v>41.17647058823529</v>
      </c>
      <c r="E14">
        <v>40.336134453781511</v>
      </c>
      <c r="F14">
        <v>14.285714285714285</v>
      </c>
      <c r="G14">
        <v>1.680672268907563</v>
      </c>
      <c r="H14">
        <v>2.5210084033613445</v>
      </c>
    </row>
    <row r="15" spans="1:8" x14ac:dyDescent="0.15">
      <c r="B15">
        <v>3</v>
      </c>
      <c r="C15" t="s">
        <v>76</v>
      </c>
      <c r="D15">
        <v>30</v>
      </c>
      <c r="E15">
        <v>50.833333333333329</v>
      </c>
      <c r="F15">
        <v>12.5</v>
      </c>
      <c r="G15">
        <v>0.83333333333333337</v>
      </c>
      <c r="H15">
        <v>5.833333333333333</v>
      </c>
    </row>
    <row r="16" spans="1:8" x14ac:dyDescent="0.15">
      <c r="B16">
        <v>4</v>
      </c>
      <c r="C16" t="s">
        <v>77</v>
      </c>
      <c r="D16">
        <v>26.05042016806723</v>
      </c>
      <c r="E16">
        <v>55.462184873949582</v>
      </c>
      <c r="F16">
        <v>10.084033613445378</v>
      </c>
      <c r="G16">
        <v>0.84033613445378152</v>
      </c>
      <c r="H16">
        <v>7.5630252100840334</v>
      </c>
    </row>
    <row r="17" spans="1:8" x14ac:dyDescent="0.15">
      <c r="B17">
        <v>5</v>
      </c>
      <c r="C17" t="s">
        <v>16</v>
      </c>
      <c r="D17">
        <v>31.35593220338983</v>
      </c>
      <c r="E17">
        <v>46.610169491525419</v>
      </c>
      <c r="F17">
        <v>10.16949152542373</v>
      </c>
      <c r="G17">
        <v>0.84745762711864403</v>
      </c>
      <c r="H17">
        <v>11.016949152542372</v>
      </c>
    </row>
    <row r="18" spans="1:8" x14ac:dyDescent="0.15">
      <c r="B18">
        <v>6</v>
      </c>
      <c r="C18" t="s">
        <v>78</v>
      </c>
      <c r="D18">
        <v>20.168067226890756</v>
      </c>
      <c r="E18">
        <v>54.621848739495796</v>
      </c>
      <c r="F18">
        <v>14.285714285714285</v>
      </c>
      <c r="G18">
        <v>0</v>
      </c>
      <c r="H18">
        <v>10.92436974789916</v>
      </c>
    </row>
    <row r="19" spans="1:8" x14ac:dyDescent="0.15">
      <c r="A19" t="s">
        <v>2</v>
      </c>
      <c r="B19">
        <v>1</v>
      </c>
      <c r="C19" t="s">
        <v>18</v>
      </c>
      <c r="D19">
        <v>58.333333333333336</v>
      </c>
      <c r="E19">
        <v>36.666666666666664</v>
      </c>
      <c r="F19">
        <v>2.5</v>
      </c>
      <c r="G19">
        <v>0.83333333333333337</v>
      </c>
      <c r="H19">
        <v>1.6666666666666667</v>
      </c>
    </row>
    <row r="20" spans="1:8" x14ac:dyDescent="0.15">
      <c r="B20">
        <v>2</v>
      </c>
      <c r="C20" t="s">
        <v>79</v>
      </c>
      <c r="D20">
        <v>37.5</v>
      </c>
      <c r="E20">
        <v>53.333333333333336</v>
      </c>
      <c r="F20">
        <v>3.3333333333333335</v>
      </c>
      <c r="G20">
        <v>0</v>
      </c>
      <c r="H20">
        <v>5.833333333333333</v>
      </c>
    </row>
    <row r="21" spans="1:8" x14ac:dyDescent="0.15">
      <c r="B21">
        <v>3</v>
      </c>
      <c r="C21" t="s">
        <v>80</v>
      </c>
      <c r="D21">
        <v>55.833333333333336</v>
      </c>
      <c r="E21">
        <v>40.833333333333336</v>
      </c>
      <c r="F21">
        <v>1.6666666666666667</v>
      </c>
      <c r="G21">
        <v>0</v>
      </c>
      <c r="H21">
        <v>1.6666666666666667</v>
      </c>
    </row>
    <row r="22" spans="1:8" x14ac:dyDescent="0.15">
      <c r="B22">
        <v>4</v>
      </c>
      <c r="C22" t="s">
        <v>21</v>
      </c>
      <c r="D22">
        <v>48.739495798319325</v>
      </c>
      <c r="E22">
        <v>37.815126050420169</v>
      </c>
      <c r="F22">
        <v>0.84033613445378152</v>
      </c>
      <c r="G22">
        <v>0.84033613445378152</v>
      </c>
      <c r="H22">
        <v>11.76470588235294</v>
      </c>
    </row>
    <row r="23" spans="1:8" x14ac:dyDescent="0.15">
      <c r="B23">
        <v>5</v>
      </c>
      <c r="C23" t="s">
        <v>22</v>
      </c>
      <c r="D23">
        <v>52.100840336134461</v>
      </c>
      <c r="E23">
        <v>43.69747899159664</v>
      </c>
      <c r="F23">
        <v>0</v>
      </c>
      <c r="G23">
        <v>0</v>
      </c>
      <c r="H23">
        <v>4.2016806722689077</v>
      </c>
    </row>
    <row r="24" spans="1:8" x14ac:dyDescent="0.15">
      <c r="B24">
        <v>6</v>
      </c>
      <c r="C24" t="s">
        <v>23</v>
      </c>
      <c r="D24">
        <v>52.941176470588239</v>
      </c>
      <c r="E24">
        <v>33.613445378151262</v>
      </c>
      <c r="F24">
        <v>0.84033613445378152</v>
      </c>
      <c r="G24">
        <v>0</v>
      </c>
      <c r="H24">
        <v>12.605042016806722</v>
      </c>
    </row>
    <row r="25" spans="1:8" x14ac:dyDescent="0.15">
      <c r="B25">
        <v>7</v>
      </c>
      <c r="C25" t="s">
        <v>79</v>
      </c>
      <c r="D25">
        <v>40.17094017094017</v>
      </c>
      <c r="E25">
        <v>48.717948717948715</v>
      </c>
      <c r="F25">
        <v>0.85470085470085477</v>
      </c>
      <c r="G25">
        <v>0.85470085470085477</v>
      </c>
      <c r="H25">
        <v>9.4017094017094021</v>
      </c>
    </row>
    <row r="26" spans="1:8" x14ac:dyDescent="0.15">
      <c r="B26">
        <v>8</v>
      </c>
      <c r="C26" t="s">
        <v>24</v>
      </c>
      <c r="D26">
        <v>47.899159663865547</v>
      </c>
      <c r="E26">
        <v>38.655462184873954</v>
      </c>
      <c r="F26">
        <v>1.680672268907563</v>
      </c>
      <c r="G26">
        <v>0.84033613445378152</v>
      </c>
      <c r="H26">
        <v>10.92436974789916</v>
      </c>
    </row>
    <row r="27" spans="1:8" x14ac:dyDescent="0.15">
      <c r="A27" t="s">
        <v>3</v>
      </c>
      <c r="B27">
        <v>1</v>
      </c>
      <c r="C27" t="s">
        <v>25</v>
      </c>
      <c r="D27">
        <v>64.705882352941174</v>
      </c>
      <c r="E27">
        <v>33.613445378151262</v>
      </c>
      <c r="F27">
        <v>1.680672268907563</v>
      </c>
      <c r="G27">
        <v>0</v>
      </c>
      <c r="H27">
        <v>0</v>
      </c>
    </row>
    <row r="28" spans="1:8" x14ac:dyDescent="0.15">
      <c r="B28">
        <v>2</v>
      </c>
      <c r="C28" t="s">
        <v>26</v>
      </c>
      <c r="D28">
        <v>57.142857142857139</v>
      </c>
      <c r="E28">
        <v>34.45378151260504</v>
      </c>
      <c r="F28">
        <v>1.680672268907563</v>
      </c>
      <c r="G28">
        <v>0</v>
      </c>
      <c r="H28">
        <v>6.7226890756302522</v>
      </c>
    </row>
    <row r="29" spans="1:8" x14ac:dyDescent="0.15">
      <c r="B29">
        <v>3</v>
      </c>
      <c r="C29" t="s">
        <v>27</v>
      </c>
      <c r="D29">
        <v>48.739495798319325</v>
      </c>
      <c r="E29">
        <v>40.336134453781511</v>
      </c>
      <c r="F29">
        <v>1.680672268907563</v>
      </c>
      <c r="G29">
        <v>1.680672268907563</v>
      </c>
      <c r="H29">
        <v>7.5630252100840334</v>
      </c>
    </row>
    <row r="30" spans="1:8" x14ac:dyDescent="0.15">
      <c r="B30">
        <v>4</v>
      </c>
      <c r="C30" t="s">
        <v>28</v>
      </c>
      <c r="D30">
        <v>59.663865546218489</v>
      </c>
      <c r="E30">
        <v>33.613445378151262</v>
      </c>
      <c r="F30">
        <v>1.680672268907563</v>
      </c>
      <c r="G30">
        <v>0.84033613445378152</v>
      </c>
      <c r="H30">
        <v>4.2016806722689077</v>
      </c>
    </row>
    <row r="31" spans="1:8" x14ac:dyDescent="0.15">
      <c r="B31">
        <v>5</v>
      </c>
      <c r="C31" t="s">
        <v>29</v>
      </c>
      <c r="D31">
        <v>57.142857142857139</v>
      </c>
      <c r="E31">
        <v>40.336134453781511</v>
      </c>
      <c r="F31">
        <v>0.84033613445378152</v>
      </c>
      <c r="G31">
        <v>0.84033613445378152</v>
      </c>
      <c r="H31">
        <v>0.84033613445378152</v>
      </c>
    </row>
  </sheetData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1"/>
  <sheetViews>
    <sheetView topLeftCell="AX1" workbookViewId="0">
      <selection activeCell="BK27" sqref="BK27"/>
    </sheetView>
  </sheetViews>
  <sheetFormatPr defaultColWidth="4.5" defaultRowHeight="13.5" x14ac:dyDescent="0.15"/>
  <cols>
    <col min="1" max="3" width="4.5" style="68"/>
    <col min="4" max="8" width="0" style="68" hidden="1" customWidth="1"/>
    <col min="9" max="16" width="4.5" style="68"/>
    <col min="17" max="21" width="0" style="68" hidden="1" customWidth="1"/>
    <col min="22" max="29" width="4.5" style="68"/>
    <col min="30" max="34" width="0" style="68" hidden="1" customWidth="1"/>
    <col min="35" max="42" width="4.5" style="68"/>
    <col min="43" max="47" width="0" style="68" hidden="1" customWidth="1"/>
    <col min="48" max="55" width="4.5" style="68"/>
    <col min="56" max="60" width="0" style="68" hidden="1" customWidth="1"/>
    <col min="61" max="68" width="4.5" style="68"/>
    <col min="69" max="73" width="0" style="68" hidden="1" customWidth="1"/>
    <col min="74" max="80" width="4.5" style="68"/>
    <col min="81" max="81" width="4.5" style="68" customWidth="1"/>
    <col min="82" max="86" width="0" style="68" hidden="1" customWidth="1"/>
    <col min="87" max="94" width="4.5" style="68"/>
    <col min="95" max="95" width="8.375" style="68" bestFit="1" customWidth="1"/>
    <col min="96" max="16384" width="4.5" style="68"/>
  </cols>
  <sheetData>
    <row r="1" spans="1:99" ht="14.25" thickBot="1" x14ac:dyDescent="0.2">
      <c r="C1" s="68" t="s">
        <v>50</v>
      </c>
      <c r="D1" s="313" t="s">
        <v>41</v>
      </c>
      <c r="E1" s="311"/>
      <c r="F1" s="311"/>
      <c r="G1" s="311"/>
      <c r="H1" s="312"/>
      <c r="I1" s="69"/>
      <c r="J1" s="69"/>
      <c r="K1" s="69"/>
      <c r="L1" s="69"/>
      <c r="M1" s="69"/>
      <c r="N1" s="70"/>
      <c r="P1" s="68" t="s">
        <v>42</v>
      </c>
      <c r="Q1" s="313" t="s">
        <v>42</v>
      </c>
      <c r="R1" s="311"/>
      <c r="S1" s="311"/>
      <c r="T1" s="311"/>
      <c r="U1" s="312"/>
      <c r="V1" s="69"/>
      <c r="W1" s="69"/>
      <c r="X1" s="69"/>
      <c r="Y1" s="69"/>
      <c r="Z1" s="69"/>
      <c r="AC1" s="68" t="s">
        <v>43</v>
      </c>
      <c r="AD1" s="313" t="s">
        <v>43</v>
      </c>
      <c r="AE1" s="311"/>
      <c r="AF1" s="311"/>
      <c r="AG1" s="311"/>
      <c r="AH1" s="312"/>
      <c r="AI1" s="69"/>
      <c r="AJ1" s="69"/>
      <c r="AK1" s="69"/>
      <c r="AL1" s="69"/>
      <c r="AM1" s="69"/>
      <c r="AP1" s="68" t="s">
        <v>44</v>
      </c>
      <c r="AQ1" s="313" t="s">
        <v>44</v>
      </c>
      <c r="AR1" s="311"/>
      <c r="AS1" s="311"/>
      <c r="AT1" s="311"/>
      <c r="AU1" s="312"/>
      <c r="AV1" s="69"/>
      <c r="AW1" s="69"/>
      <c r="AX1" s="69"/>
      <c r="AY1" s="69"/>
      <c r="AZ1" s="69"/>
      <c r="BC1" s="68" t="s">
        <v>45</v>
      </c>
      <c r="BD1" s="313" t="s">
        <v>45</v>
      </c>
      <c r="BE1" s="311"/>
      <c r="BF1" s="311"/>
      <c r="BG1" s="311"/>
      <c r="BH1" s="312"/>
      <c r="BI1" s="69"/>
      <c r="BJ1" s="69"/>
      <c r="BK1" s="69"/>
      <c r="BL1" s="69"/>
      <c r="BM1" s="69"/>
      <c r="BP1" s="68" t="s">
        <v>46</v>
      </c>
      <c r="BQ1" s="313" t="s">
        <v>46</v>
      </c>
      <c r="BR1" s="311"/>
      <c r="BS1" s="311"/>
      <c r="BT1" s="311"/>
      <c r="BU1" s="312"/>
      <c r="BV1" s="69"/>
      <c r="BW1" s="69"/>
      <c r="BX1" s="69"/>
      <c r="BY1" s="69"/>
      <c r="BZ1" s="69"/>
      <c r="CC1" s="68" t="s">
        <v>51</v>
      </c>
      <c r="CD1" s="310" t="s">
        <v>47</v>
      </c>
      <c r="CE1" s="311"/>
      <c r="CF1" s="311"/>
      <c r="CG1" s="311"/>
      <c r="CH1" s="312"/>
      <c r="CI1" s="69"/>
      <c r="CJ1" s="69"/>
      <c r="CK1" s="69"/>
      <c r="CL1" s="69"/>
      <c r="CM1" s="69"/>
      <c r="CQ1" s="313" t="s">
        <v>48</v>
      </c>
      <c r="CR1" s="311"/>
      <c r="CS1" s="311"/>
      <c r="CT1" s="311"/>
      <c r="CU1" s="312"/>
    </row>
    <row r="2" spans="1:99" ht="14.25" thickBot="1" x14ac:dyDescent="0.2">
      <c r="A2" s="71"/>
      <c r="B2" s="72"/>
      <c r="C2" s="73"/>
      <c r="D2" s="73" t="s">
        <v>53</v>
      </c>
      <c r="E2" s="73" t="s">
        <v>54</v>
      </c>
      <c r="F2" s="73" t="s">
        <v>55</v>
      </c>
      <c r="G2" s="73" t="s">
        <v>56</v>
      </c>
      <c r="H2" s="74" t="s">
        <v>40</v>
      </c>
      <c r="I2" s="73" t="s">
        <v>52</v>
      </c>
      <c r="J2" s="73" t="s">
        <v>53</v>
      </c>
      <c r="K2" s="73" t="s">
        <v>54</v>
      </c>
      <c r="L2" s="73" t="s">
        <v>55</v>
      </c>
      <c r="M2" s="73" t="s">
        <v>56</v>
      </c>
      <c r="N2" s="71"/>
      <c r="O2" s="72"/>
      <c r="P2" s="75"/>
      <c r="Q2" s="76" t="s">
        <v>37</v>
      </c>
      <c r="R2" s="77" t="s">
        <v>31</v>
      </c>
      <c r="S2" s="77" t="s">
        <v>38</v>
      </c>
      <c r="T2" s="77" t="s">
        <v>39</v>
      </c>
      <c r="U2" s="74" t="s">
        <v>40</v>
      </c>
      <c r="V2" s="73" t="s">
        <v>52</v>
      </c>
      <c r="W2" s="73" t="s">
        <v>53</v>
      </c>
      <c r="X2" s="73" t="s">
        <v>54</v>
      </c>
      <c r="Y2" s="73" t="s">
        <v>55</v>
      </c>
      <c r="Z2" s="73" t="s">
        <v>56</v>
      </c>
      <c r="AA2" s="71"/>
      <c r="AB2" s="72"/>
      <c r="AC2" s="75"/>
      <c r="AD2" s="76" t="s">
        <v>37</v>
      </c>
      <c r="AE2" s="77" t="s">
        <v>31</v>
      </c>
      <c r="AF2" s="77" t="s">
        <v>38</v>
      </c>
      <c r="AG2" s="77" t="s">
        <v>39</v>
      </c>
      <c r="AH2" s="74" t="s">
        <v>40</v>
      </c>
      <c r="AI2" s="73" t="s">
        <v>52</v>
      </c>
      <c r="AJ2" s="73" t="s">
        <v>53</v>
      </c>
      <c r="AK2" s="73" t="s">
        <v>54</v>
      </c>
      <c r="AL2" s="73" t="s">
        <v>55</v>
      </c>
      <c r="AM2" s="73" t="s">
        <v>56</v>
      </c>
      <c r="AN2" s="71"/>
      <c r="AO2" s="72"/>
      <c r="AP2" s="75"/>
      <c r="AQ2" s="76" t="s">
        <v>37</v>
      </c>
      <c r="AR2" s="77" t="s">
        <v>31</v>
      </c>
      <c r="AS2" s="77" t="s">
        <v>38</v>
      </c>
      <c r="AT2" s="77" t="s">
        <v>39</v>
      </c>
      <c r="AU2" s="74" t="s">
        <v>40</v>
      </c>
      <c r="AV2" s="73" t="s">
        <v>52</v>
      </c>
      <c r="AW2" s="73" t="s">
        <v>53</v>
      </c>
      <c r="AX2" s="73" t="s">
        <v>54</v>
      </c>
      <c r="AY2" s="73" t="s">
        <v>55</v>
      </c>
      <c r="AZ2" s="73" t="s">
        <v>56</v>
      </c>
      <c r="BA2" s="71"/>
      <c r="BB2" s="72"/>
      <c r="BC2" s="75"/>
      <c r="BD2" s="76" t="s">
        <v>37</v>
      </c>
      <c r="BE2" s="77" t="s">
        <v>31</v>
      </c>
      <c r="BF2" s="77" t="s">
        <v>38</v>
      </c>
      <c r="BG2" s="77" t="s">
        <v>39</v>
      </c>
      <c r="BH2" s="74" t="s">
        <v>40</v>
      </c>
      <c r="BI2" s="73" t="s">
        <v>52</v>
      </c>
      <c r="BJ2" s="73" t="s">
        <v>53</v>
      </c>
      <c r="BK2" s="73" t="s">
        <v>54</v>
      </c>
      <c r="BL2" s="73" t="s">
        <v>55</v>
      </c>
      <c r="BM2" s="73" t="s">
        <v>56</v>
      </c>
      <c r="BN2" s="71"/>
      <c r="BO2" s="72"/>
      <c r="BP2" s="75"/>
      <c r="BQ2" s="76" t="s">
        <v>37</v>
      </c>
      <c r="BR2" s="77" t="s">
        <v>31</v>
      </c>
      <c r="BS2" s="77" t="s">
        <v>38</v>
      </c>
      <c r="BT2" s="77" t="s">
        <v>39</v>
      </c>
      <c r="BU2" s="74" t="s">
        <v>40</v>
      </c>
      <c r="BV2" s="73" t="s">
        <v>52</v>
      </c>
      <c r="BW2" s="73" t="s">
        <v>53</v>
      </c>
      <c r="BX2" s="73" t="s">
        <v>54</v>
      </c>
      <c r="BY2" s="73" t="s">
        <v>55</v>
      </c>
      <c r="BZ2" s="73" t="s">
        <v>56</v>
      </c>
      <c r="CA2" s="71"/>
      <c r="CB2" s="72"/>
      <c r="CC2" s="75"/>
      <c r="CD2" s="78" t="s">
        <v>37</v>
      </c>
      <c r="CE2" s="77" t="s">
        <v>31</v>
      </c>
      <c r="CF2" s="77" t="s">
        <v>38</v>
      </c>
      <c r="CG2" s="77" t="s">
        <v>39</v>
      </c>
      <c r="CH2" s="74" t="s">
        <v>40</v>
      </c>
      <c r="CI2" s="73" t="s">
        <v>52</v>
      </c>
      <c r="CJ2" s="73" t="s">
        <v>53</v>
      </c>
      <c r="CK2" s="73" t="s">
        <v>54</v>
      </c>
      <c r="CL2" s="73" t="s">
        <v>55</v>
      </c>
      <c r="CM2" s="73" t="s">
        <v>56</v>
      </c>
      <c r="CN2" s="71"/>
      <c r="CO2" s="72"/>
      <c r="CP2" s="75"/>
      <c r="CQ2" s="73" t="s">
        <v>52</v>
      </c>
      <c r="CR2" s="73" t="s">
        <v>53</v>
      </c>
      <c r="CS2" s="73" t="s">
        <v>54</v>
      </c>
      <c r="CT2" s="73" t="s">
        <v>55</v>
      </c>
      <c r="CU2" s="73" t="s">
        <v>56</v>
      </c>
    </row>
    <row r="3" spans="1:99" ht="24.75" customHeight="1" thickBot="1" x14ac:dyDescent="0.2">
      <c r="A3" s="79" t="s">
        <v>0</v>
      </c>
      <c r="B3" s="80">
        <v>1</v>
      </c>
      <c r="C3" s="81" t="s">
        <v>4</v>
      </c>
      <c r="D3" s="82">
        <f>'１年'!AK5</f>
        <v>10</v>
      </c>
      <c r="E3" s="83">
        <f>'１年'!AL5</f>
        <v>7</v>
      </c>
      <c r="F3" s="83">
        <f>'１年'!AM5</f>
        <v>5</v>
      </c>
      <c r="G3" s="83">
        <f>'１年'!AN5</f>
        <v>2</v>
      </c>
      <c r="H3" s="84">
        <f>'１年'!AO5</f>
        <v>0</v>
      </c>
      <c r="I3" s="73">
        <f>D3/SUM(D3:H3)*100</f>
        <v>41.666666666666671</v>
      </c>
      <c r="J3" s="73">
        <f>E3/SUM(D3:H3)*100</f>
        <v>29.166666666666668</v>
      </c>
      <c r="K3" s="73">
        <f>F3/SUM(D3:H3)*100</f>
        <v>20.833333333333336</v>
      </c>
      <c r="L3" s="73">
        <f>G3/SUM(D3:H3)*100</f>
        <v>8.3333333333333321</v>
      </c>
      <c r="M3" s="73">
        <f>H3/SUM(D3:H3)*100</f>
        <v>0</v>
      </c>
      <c r="N3" s="79" t="s">
        <v>0</v>
      </c>
      <c r="O3" s="80">
        <v>1</v>
      </c>
      <c r="P3" s="81" t="s">
        <v>4</v>
      </c>
      <c r="Q3" s="82">
        <f>'２年'!AK5</f>
        <v>10</v>
      </c>
      <c r="R3" s="82">
        <f>'２年'!AL5</f>
        <v>5</v>
      </c>
      <c r="S3" s="82">
        <f>'２年'!AM5</f>
        <v>3</v>
      </c>
      <c r="T3" s="82">
        <f>'２年'!AN5</f>
        <v>0</v>
      </c>
      <c r="U3" s="82">
        <f>'２年'!AO5</f>
        <v>0</v>
      </c>
      <c r="V3" s="85">
        <f>Q3/SUM(Q3:U3)*100</f>
        <v>55.555555555555557</v>
      </c>
      <c r="W3" s="85">
        <f>R3/SUM(Q3:U3)*100</f>
        <v>27.777777777777779</v>
      </c>
      <c r="X3" s="85">
        <f>S3/SUM(Q3:U3)*100</f>
        <v>16.666666666666664</v>
      </c>
      <c r="Y3" s="85">
        <f>T3/SUM(Q3:U3)*100</f>
        <v>0</v>
      </c>
      <c r="Z3" s="85">
        <f>U3/SUM(Q3:U3)*100</f>
        <v>0</v>
      </c>
      <c r="AA3" s="79" t="s">
        <v>0</v>
      </c>
      <c r="AB3" s="80">
        <v>1</v>
      </c>
      <c r="AC3" s="81" t="s">
        <v>4</v>
      </c>
      <c r="AD3" s="82">
        <f>'３年'!AK5</f>
        <v>13</v>
      </c>
      <c r="AE3" s="82">
        <f>'３年'!AL5</f>
        <v>4</v>
      </c>
      <c r="AF3" s="82">
        <f>'３年'!AM5</f>
        <v>0</v>
      </c>
      <c r="AG3" s="82">
        <f>'３年'!AN5</f>
        <v>0</v>
      </c>
      <c r="AH3" s="82">
        <f>'３年'!AO5</f>
        <v>0</v>
      </c>
      <c r="AI3" s="85">
        <f>AD3/SUM(AD3:AH3)*100</f>
        <v>76.470588235294116</v>
      </c>
      <c r="AJ3" s="85">
        <f>AE3/SUM(AD3:AH3)*100</f>
        <v>23.52941176470588</v>
      </c>
      <c r="AK3" s="85">
        <f>AF3/SUM(AD3:AH3)*100</f>
        <v>0</v>
      </c>
      <c r="AL3" s="85">
        <f>AG3/SUM(AD3:AH3)*100</f>
        <v>0</v>
      </c>
      <c r="AM3" s="85">
        <f>AH3/SUM(AD3:AH3)*100</f>
        <v>0</v>
      </c>
      <c r="AN3" s="79" t="s">
        <v>0</v>
      </c>
      <c r="AO3" s="80">
        <v>1</v>
      </c>
      <c r="AP3" s="81" t="s">
        <v>4</v>
      </c>
      <c r="AQ3" s="82">
        <f>'４年'!AK5</f>
        <v>7</v>
      </c>
      <c r="AR3" s="82">
        <f>'４年'!AL5</f>
        <v>13</v>
      </c>
      <c r="AS3" s="82">
        <f>'４年'!AM5</f>
        <v>0</v>
      </c>
      <c r="AT3" s="82">
        <f>'４年'!AN5</f>
        <v>0</v>
      </c>
      <c r="AU3" s="82">
        <f>'４年'!AO5</f>
        <v>0</v>
      </c>
      <c r="AV3" s="85">
        <f>AQ3/SUM(AQ3:AU3)*100</f>
        <v>35</v>
      </c>
      <c r="AW3" s="85">
        <f>AR3/SUM(AQ3:AU3)*100</f>
        <v>65</v>
      </c>
      <c r="AX3" s="85">
        <f>AS3/SUM(AQ3:AU3)*100</f>
        <v>0</v>
      </c>
      <c r="AY3" s="85">
        <f>AT3/SUM(AQ3:AU3)*100</f>
        <v>0</v>
      </c>
      <c r="AZ3" s="85">
        <f>AU3/SUM(AQ3:AU3)*100</f>
        <v>0</v>
      </c>
      <c r="BA3" s="79" t="s">
        <v>0</v>
      </c>
      <c r="BB3" s="80">
        <v>1</v>
      </c>
      <c r="BC3" s="81" t="s">
        <v>4</v>
      </c>
      <c r="BD3" s="82">
        <f>'５年'!AK5</f>
        <v>8</v>
      </c>
      <c r="BE3" s="82">
        <f>'５年'!AL5</f>
        <v>10</v>
      </c>
      <c r="BF3" s="82">
        <f>'５年'!AM5</f>
        <v>1</v>
      </c>
      <c r="BG3" s="82">
        <f>'５年'!AN5</f>
        <v>0</v>
      </c>
      <c r="BH3" s="82">
        <f>'５年'!AO5</f>
        <v>0</v>
      </c>
      <c r="BI3" s="85">
        <f>BD3/SUM(BD3:BH3)*100</f>
        <v>42.105263157894733</v>
      </c>
      <c r="BJ3" s="85">
        <f>BE3/SUM(BD3:BH3)*100</f>
        <v>52.631578947368418</v>
      </c>
      <c r="BK3" s="85">
        <f>BF3/SUM(BD3:BH3)*100</f>
        <v>5.2631578947368416</v>
      </c>
      <c r="BL3" s="85">
        <f>BG3/SUM(BD3:BH3)*100</f>
        <v>0</v>
      </c>
      <c r="BM3" s="85">
        <f>BH3/SUM(BD3:BH3)*100</f>
        <v>0</v>
      </c>
      <c r="BN3" s="79" t="s">
        <v>0</v>
      </c>
      <c r="BO3" s="80">
        <v>1</v>
      </c>
      <c r="BP3" s="81" t="s">
        <v>4</v>
      </c>
      <c r="BQ3" s="82">
        <f>'６年'!AK5</f>
        <v>5</v>
      </c>
      <c r="BR3" s="82">
        <f>'６年'!AL5</f>
        <v>9</v>
      </c>
      <c r="BS3" s="82">
        <f>'６年'!AM5</f>
        <v>6</v>
      </c>
      <c r="BT3" s="82">
        <f>'６年'!AN5</f>
        <v>0</v>
      </c>
      <c r="BU3" s="82">
        <f>'６年'!AO5</f>
        <v>0</v>
      </c>
      <c r="BV3" s="85">
        <f>BQ3/SUM(BQ3:BU3)*100</f>
        <v>25</v>
      </c>
      <c r="BW3" s="85">
        <f>BR3/SUM(BQ3:BU3)*100</f>
        <v>45</v>
      </c>
      <c r="BX3" s="85">
        <f>BS3/SUM(BQ3:BU3)*100</f>
        <v>30</v>
      </c>
      <c r="BY3" s="85">
        <f>BT3/SUM(BQ3:BU3)*100</f>
        <v>0</v>
      </c>
      <c r="BZ3" s="85">
        <f>BU3/SUM(BQ3:BU3)*100</f>
        <v>0</v>
      </c>
      <c r="CA3" s="79" t="s">
        <v>0</v>
      </c>
      <c r="CB3" s="80">
        <v>1</v>
      </c>
      <c r="CC3" s="81" t="s">
        <v>4</v>
      </c>
      <c r="CD3" s="86">
        <f>けやき!AK5</f>
        <v>3</v>
      </c>
      <c r="CE3" s="86">
        <f>けやき!AL5</f>
        <v>2</v>
      </c>
      <c r="CF3" s="86">
        <f>けやき!AM5</f>
        <v>0</v>
      </c>
      <c r="CG3" s="86">
        <f>けやき!AN5</f>
        <v>0</v>
      </c>
      <c r="CH3" s="86">
        <f>けやき!AO5</f>
        <v>0</v>
      </c>
      <c r="CI3" s="73">
        <f>CD3/SUM(CD3:CH3)*100</f>
        <v>60</v>
      </c>
      <c r="CJ3" s="73">
        <f>CE3/SUM(CD3:CH3)*100</f>
        <v>40</v>
      </c>
      <c r="CK3" s="73">
        <f>CF3/SUM(CD3:CH3)*100</f>
        <v>0</v>
      </c>
      <c r="CL3" s="73">
        <f>CG3/SUM(CD3:CH3)*100</f>
        <v>0</v>
      </c>
      <c r="CM3" s="73">
        <f>CH3/SUM(CD3:CH3)*100</f>
        <v>0</v>
      </c>
      <c r="CN3" s="79" t="s">
        <v>0</v>
      </c>
      <c r="CO3" s="80">
        <v>1</v>
      </c>
      <c r="CP3" s="81" t="s">
        <v>4</v>
      </c>
      <c r="CQ3" s="82">
        <f>計算!AR3</f>
        <v>45.528455284552841</v>
      </c>
      <c r="CR3" s="82">
        <f>計算!AS3</f>
        <v>40.650406504065039</v>
      </c>
      <c r="CS3" s="82">
        <f>計算!AT3</f>
        <v>12.195121951219512</v>
      </c>
      <c r="CT3" s="82">
        <f>計算!AU3</f>
        <v>1.6260162601626018</v>
      </c>
      <c r="CU3" s="82">
        <f>計算!AV3</f>
        <v>0</v>
      </c>
    </row>
    <row r="4" spans="1:99" ht="14.25" thickBot="1" x14ac:dyDescent="0.2">
      <c r="A4" s="87"/>
      <c r="B4" s="88">
        <v>2</v>
      </c>
      <c r="C4" s="89" t="s">
        <v>5</v>
      </c>
      <c r="D4" s="90">
        <f>'１年'!AK6</f>
        <v>16</v>
      </c>
      <c r="E4" s="91">
        <f>'１年'!AL6</f>
        <v>6</v>
      </c>
      <c r="F4" s="91">
        <f>'１年'!AM6</f>
        <v>2</v>
      </c>
      <c r="G4" s="91">
        <f>'１年'!AN6</f>
        <v>0</v>
      </c>
      <c r="H4" s="92">
        <f>'１年'!AO6</f>
        <v>0</v>
      </c>
      <c r="I4" s="73">
        <f t="shared" ref="I4:I31" si="0">D4/SUM(D4:H4)*100</f>
        <v>66.666666666666657</v>
      </c>
      <c r="J4" s="73">
        <f t="shared" ref="J4:J31" si="1">E4/SUM(D4:H4)*100</f>
        <v>25</v>
      </c>
      <c r="K4" s="73">
        <f t="shared" ref="K4:K31" si="2">F4/SUM(D4:H4)*100</f>
        <v>8.3333333333333321</v>
      </c>
      <c r="L4" s="73">
        <f t="shared" ref="L4:L31" si="3">G4/SUM(D4:H4)*100</f>
        <v>0</v>
      </c>
      <c r="M4" s="73">
        <f t="shared" ref="M4:M31" si="4">H4/SUM(D4:H4)*100</f>
        <v>0</v>
      </c>
      <c r="N4" s="87"/>
      <c r="O4" s="88">
        <v>2</v>
      </c>
      <c r="P4" s="89" t="s">
        <v>5</v>
      </c>
      <c r="Q4" s="82">
        <f>'２年'!AK6</f>
        <v>11</v>
      </c>
      <c r="R4" s="82">
        <f>'２年'!AL6</f>
        <v>6</v>
      </c>
      <c r="S4" s="82">
        <f>'２年'!AM6</f>
        <v>0</v>
      </c>
      <c r="T4" s="82">
        <f>'２年'!AN6</f>
        <v>0</v>
      </c>
      <c r="U4" s="82">
        <f>'２年'!AO6</f>
        <v>1</v>
      </c>
      <c r="V4" s="85">
        <f t="shared" ref="V4:V31" si="5">Q4/SUM(Q4:U4)*100</f>
        <v>61.111111111111114</v>
      </c>
      <c r="W4" s="85">
        <f t="shared" ref="W4:W31" si="6">R4/SUM(Q4:U4)*100</f>
        <v>33.333333333333329</v>
      </c>
      <c r="X4" s="85">
        <f t="shared" ref="X4:X31" si="7">S4/SUM(Q4:U4)*100</f>
        <v>0</v>
      </c>
      <c r="Y4" s="85">
        <f t="shared" ref="Y4:Y31" si="8">T4/SUM(Q4:U4)*100</f>
        <v>0</v>
      </c>
      <c r="Z4" s="85">
        <f t="shared" ref="Z4:Z31" si="9">U4/SUM(Q4:U4)*100</f>
        <v>5.5555555555555554</v>
      </c>
      <c r="AA4" s="87"/>
      <c r="AB4" s="88">
        <v>2</v>
      </c>
      <c r="AC4" s="89" t="s">
        <v>5</v>
      </c>
      <c r="AD4" s="82">
        <f>'３年'!AK6</f>
        <v>14</v>
      </c>
      <c r="AE4" s="82">
        <f>'３年'!AL6</f>
        <v>3</v>
      </c>
      <c r="AF4" s="82">
        <f>'３年'!AM6</f>
        <v>0</v>
      </c>
      <c r="AG4" s="82">
        <f>'３年'!AN6</f>
        <v>0</v>
      </c>
      <c r="AH4" s="82">
        <f>'３年'!AO6</f>
        <v>0</v>
      </c>
      <c r="AI4" s="85">
        <f t="shared" ref="AI4:AI31" si="10">AD4/SUM(AD4:AH4)*100</f>
        <v>82.35294117647058</v>
      </c>
      <c r="AJ4" s="85">
        <f t="shared" ref="AJ4:AJ31" si="11">AE4/SUM(AD4:AH4)*100</f>
        <v>17.647058823529413</v>
      </c>
      <c r="AK4" s="85">
        <f t="shared" ref="AK4:AK31" si="12">AF4/SUM(AD4:AH4)*100</f>
        <v>0</v>
      </c>
      <c r="AL4" s="85">
        <f t="shared" ref="AL4:AL31" si="13">AG4/SUM(AD4:AH4)*100</f>
        <v>0</v>
      </c>
      <c r="AM4" s="85">
        <f t="shared" ref="AM4:AM31" si="14">AH4/SUM(AD4:AH4)*100</f>
        <v>0</v>
      </c>
      <c r="AN4" s="87"/>
      <c r="AO4" s="88">
        <v>2</v>
      </c>
      <c r="AP4" s="89" t="s">
        <v>5</v>
      </c>
      <c r="AQ4" s="82">
        <f>'４年'!AK6</f>
        <v>10</v>
      </c>
      <c r="AR4" s="82">
        <f>'４年'!AL6</f>
        <v>10</v>
      </c>
      <c r="AS4" s="82">
        <f>'４年'!AM6</f>
        <v>0</v>
      </c>
      <c r="AT4" s="82">
        <f>'４年'!AN6</f>
        <v>0</v>
      </c>
      <c r="AU4" s="82">
        <f>'４年'!AO6</f>
        <v>0</v>
      </c>
      <c r="AV4" s="85">
        <f t="shared" ref="AV4:AV31" si="15">AQ4/SUM(AQ4:AU4)*100</f>
        <v>50</v>
      </c>
      <c r="AW4" s="85">
        <f t="shared" ref="AW4:AW31" si="16">AR4/SUM(AQ4:AU4)*100</f>
        <v>50</v>
      </c>
      <c r="AX4" s="85">
        <f t="shared" ref="AX4:AX31" si="17">AS4/SUM(AQ4:AU4)*100</f>
        <v>0</v>
      </c>
      <c r="AY4" s="85">
        <f t="shared" ref="AY4:AY31" si="18">AT4/SUM(AQ4:AU4)*100</f>
        <v>0</v>
      </c>
      <c r="AZ4" s="85">
        <f t="shared" ref="AZ4:AZ31" si="19">AU4/SUM(AQ4:AU4)*100</f>
        <v>0</v>
      </c>
      <c r="BA4" s="87"/>
      <c r="BB4" s="88">
        <v>2</v>
      </c>
      <c r="BC4" s="89" t="s">
        <v>5</v>
      </c>
      <c r="BD4" s="82">
        <f>'５年'!AK6</f>
        <v>13</v>
      </c>
      <c r="BE4" s="82">
        <f>'５年'!AL6</f>
        <v>4</v>
      </c>
      <c r="BF4" s="82">
        <f>'５年'!AM6</f>
        <v>2</v>
      </c>
      <c r="BG4" s="82">
        <f>'５年'!AN6</f>
        <v>0</v>
      </c>
      <c r="BH4" s="82">
        <f>'５年'!AO6</f>
        <v>0</v>
      </c>
      <c r="BI4" s="85">
        <f t="shared" ref="BI4:BI31" si="20">BD4/SUM(BD4:BH4)*100</f>
        <v>68.421052631578945</v>
      </c>
      <c r="BJ4" s="85">
        <f t="shared" ref="BJ4:BJ31" si="21">BE4/SUM(BD4:BH4)*100</f>
        <v>21.052631578947366</v>
      </c>
      <c r="BK4" s="85">
        <f t="shared" ref="BK4:BK31" si="22">BF4/SUM(BD4:BH4)*100</f>
        <v>10.526315789473683</v>
      </c>
      <c r="BL4" s="85">
        <f t="shared" ref="BL4:BL31" si="23">BG4/SUM(BD4:BH4)*100</f>
        <v>0</v>
      </c>
      <c r="BM4" s="85">
        <f t="shared" ref="BM4:BM31" si="24">BH4/SUM(BD4:BH4)*100</f>
        <v>0</v>
      </c>
      <c r="BN4" s="87"/>
      <c r="BO4" s="88">
        <v>2</v>
      </c>
      <c r="BP4" s="89" t="s">
        <v>5</v>
      </c>
      <c r="BQ4" s="82">
        <f>'６年'!AK6</f>
        <v>4</v>
      </c>
      <c r="BR4" s="82">
        <f>'６年'!AL6</f>
        <v>11</v>
      </c>
      <c r="BS4" s="82">
        <f>'６年'!AM6</f>
        <v>2</v>
      </c>
      <c r="BT4" s="82">
        <f>'６年'!AN6</f>
        <v>1</v>
      </c>
      <c r="BU4" s="82">
        <f>'６年'!AO6</f>
        <v>2</v>
      </c>
      <c r="BV4" s="85">
        <f t="shared" ref="BV4:BV31" si="25">BQ4/SUM(BQ4:BU4)*100</f>
        <v>20</v>
      </c>
      <c r="BW4" s="85">
        <f t="shared" ref="BW4:BW31" si="26">BR4/SUM(BQ4:BU4)*100</f>
        <v>55.000000000000007</v>
      </c>
      <c r="BX4" s="85">
        <f t="shared" ref="BX4:BX31" si="27">BS4/SUM(BQ4:BU4)*100</f>
        <v>10</v>
      </c>
      <c r="BY4" s="85">
        <f t="shared" ref="BY4:BY31" si="28">BT4/SUM(BQ4:BU4)*100</f>
        <v>5</v>
      </c>
      <c r="BZ4" s="85">
        <f t="shared" ref="BZ4:BZ31" si="29">BU4/SUM(BQ4:BU4)*100</f>
        <v>10</v>
      </c>
      <c r="CA4" s="87"/>
      <c r="CB4" s="88">
        <v>2</v>
      </c>
      <c r="CC4" s="89" t="s">
        <v>5</v>
      </c>
      <c r="CD4" s="86">
        <f>けやき!AK6</f>
        <v>2</v>
      </c>
      <c r="CE4" s="86">
        <f>けやき!AL6</f>
        <v>1</v>
      </c>
      <c r="CF4" s="86">
        <f>けやき!AM6</f>
        <v>0</v>
      </c>
      <c r="CG4" s="86">
        <f>けやき!AN6</f>
        <v>0</v>
      </c>
      <c r="CH4" s="86">
        <f>けやき!AO6</f>
        <v>1</v>
      </c>
      <c r="CI4" s="73">
        <f t="shared" ref="CI4:CI31" si="30">CD4/SUM(CD4:CH4)*100</f>
        <v>50</v>
      </c>
      <c r="CJ4" s="73">
        <f t="shared" ref="CJ4:CJ31" si="31">CE4/SUM(CD4:CH4)*100</f>
        <v>25</v>
      </c>
      <c r="CK4" s="73">
        <f t="shared" ref="CK4:CK31" si="32">CF4/SUM(CD4:CH4)*100</f>
        <v>0</v>
      </c>
      <c r="CL4" s="73">
        <f t="shared" ref="CL4:CL31" si="33">CG4/SUM(CD4:CH4)*100</f>
        <v>0</v>
      </c>
      <c r="CM4" s="73">
        <f t="shared" ref="CM4:CM31" si="34">CH4/SUM(CD4:CH4)*100</f>
        <v>25</v>
      </c>
      <c r="CN4" s="87"/>
      <c r="CO4" s="88">
        <v>2</v>
      </c>
      <c r="CP4" s="89" t="s">
        <v>5</v>
      </c>
      <c r="CQ4" s="82">
        <f>計算!AR4</f>
        <v>57.377049180327866</v>
      </c>
      <c r="CR4" s="82">
        <f>計算!AS4</f>
        <v>33.606557377049178</v>
      </c>
      <c r="CS4" s="82">
        <f>計算!AT4</f>
        <v>4.918032786885246</v>
      </c>
      <c r="CT4" s="82">
        <f>計算!AU4</f>
        <v>0.81967213114754101</v>
      </c>
      <c r="CU4" s="82">
        <f>計算!AV4</f>
        <v>3.278688524590164</v>
      </c>
    </row>
    <row r="5" spans="1:99" ht="14.25" thickBot="1" x14ac:dyDescent="0.2">
      <c r="A5" s="87"/>
      <c r="B5" s="88">
        <v>3</v>
      </c>
      <c r="C5" s="89" t="s">
        <v>6</v>
      </c>
      <c r="D5" s="90">
        <f>'１年'!AK7</f>
        <v>0</v>
      </c>
      <c r="E5" s="91">
        <f>'１年'!AL7</f>
        <v>0</v>
      </c>
      <c r="F5" s="91">
        <f>'１年'!AM7</f>
        <v>0</v>
      </c>
      <c r="G5" s="91">
        <f>'１年'!AN7</f>
        <v>0</v>
      </c>
      <c r="H5" s="92">
        <f>'１年'!AO7</f>
        <v>0</v>
      </c>
      <c r="I5" s="73" t="e">
        <f t="shared" si="0"/>
        <v>#DIV/0!</v>
      </c>
      <c r="J5" s="73" t="e">
        <f t="shared" si="1"/>
        <v>#DIV/0!</v>
      </c>
      <c r="K5" s="73" t="e">
        <f t="shared" si="2"/>
        <v>#DIV/0!</v>
      </c>
      <c r="L5" s="73" t="e">
        <f t="shared" si="3"/>
        <v>#DIV/0!</v>
      </c>
      <c r="M5" s="73" t="e">
        <f t="shared" si="4"/>
        <v>#DIV/0!</v>
      </c>
      <c r="N5" s="87"/>
      <c r="O5" s="88">
        <v>3</v>
      </c>
      <c r="P5" s="89" t="s">
        <v>6</v>
      </c>
      <c r="Q5" s="82">
        <f>'２年'!AK7</f>
        <v>0</v>
      </c>
      <c r="R5" s="82">
        <f>'２年'!AL7</f>
        <v>0</v>
      </c>
      <c r="S5" s="82">
        <f>'２年'!AM7</f>
        <v>0</v>
      </c>
      <c r="T5" s="82">
        <f>'２年'!AN7</f>
        <v>0</v>
      </c>
      <c r="U5" s="82">
        <f>'２年'!AO7</f>
        <v>0</v>
      </c>
      <c r="V5" s="85" t="e">
        <f t="shared" si="5"/>
        <v>#DIV/0!</v>
      </c>
      <c r="W5" s="85" t="e">
        <f t="shared" si="6"/>
        <v>#DIV/0!</v>
      </c>
      <c r="X5" s="85" t="e">
        <f t="shared" si="7"/>
        <v>#DIV/0!</v>
      </c>
      <c r="Y5" s="85" t="e">
        <f t="shared" si="8"/>
        <v>#DIV/0!</v>
      </c>
      <c r="Z5" s="85" t="e">
        <f t="shared" si="9"/>
        <v>#DIV/0!</v>
      </c>
      <c r="AA5" s="87"/>
      <c r="AB5" s="88">
        <v>3</v>
      </c>
      <c r="AC5" s="89" t="s">
        <v>6</v>
      </c>
      <c r="AD5" s="82">
        <f>'３年'!AK7</f>
        <v>10</v>
      </c>
      <c r="AE5" s="82">
        <f>'３年'!AL7</f>
        <v>6</v>
      </c>
      <c r="AF5" s="82">
        <f>'３年'!AM7</f>
        <v>0</v>
      </c>
      <c r="AG5" s="82">
        <f>'３年'!AN7</f>
        <v>1</v>
      </c>
      <c r="AH5" s="82">
        <f>'３年'!AO7</f>
        <v>0</v>
      </c>
      <c r="AI5" s="85">
        <f t="shared" si="10"/>
        <v>58.82352941176471</v>
      </c>
      <c r="AJ5" s="85">
        <f t="shared" si="11"/>
        <v>35.294117647058826</v>
      </c>
      <c r="AK5" s="85">
        <f t="shared" si="12"/>
        <v>0</v>
      </c>
      <c r="AL5" s="85">
        <f t="shared" si="13"/>
        <v>5.8823529411764701</v>
      </c>
      <c r="AM5" s="85">
        <f t="shared" si="14"/>
        <v>0</v>
      </c>
      <c r="AN5" s="87"/>
      <c r="AO5" s="88">
        <v>3</v>
      </c>
      <c r="AP5" s="89" t="s">
        <v>6</v>
      </c>
      <c r="AQ5" s="82">
        <f>'４年'!AK7</f>
        <v>9</v>
      </c>
      <c r="AR5" s="82">
        <f>'４年'!AL7</f>
        <v>8</v>
      </c>
      <c r="AS5" s="82">
        <f>'４年'!AM7</f>
        <v>1</v>
      </c>
      <c r="AT5" s="82">
        <f>'４年'!AN7</f>
        <v>0</v>
      </c>
      <c r="AU5" s="82">
        <f>'４年'!AO7</f>
        <v>0</v>
      </c>
      <c r="AV5" s="85">
        <f t="shared" si="15"/>
        <v>50</v>
      </c>
      <c r="AW5" s="85">
        <f t="shared" si="16"/>
        <v>44.444444444444443</v>
      </c>
      <c r="AX5" s="85">
        <f t="shared" si="17"/>
        <v>5.5555555555555554</v>
      </c>
      <c r="AY5" s="85">
        <f t="shared" si="18"/>
        <v>0</v>
      </c>
      <c r="AZ5" s="85">
        <f t="shared" si="19"/>
        <v>0</v>
      </c>
      <c r="BA5" s="87"/>
      <c r="BB5" s="88">
        <v>3</v>
      </c>
      <c r="BC5" s="89" t="s">
        <v>6</v>
      </c>
      <c r="BD5" s="82">
        <f>'５年'!AK7</f>
        <v>0</v>
      </c>
      <c r="BE5" s="82">
        <f>'５年'!AL7</f>
        <v>0</v>
      </c>
      <c r="BF5" s="82">
        <f>'５年'!AM7</f>
        <v>0</v>
      </c>
      <c r="BG5" s="82">
        <f>'５年'!AN7</f>
        <v>0</v>
      </c>
      <c r="BH5" s="82">
        <f>'５年'!AO7</f>
        <v>0</v>
      </c>
      <c r="BI5" s="85" t="e">
        <f t="shared" si="20"/>
        <v>#DIV/0!</v>
      </c>
      <c r="BJ5" s="85" t="e">
        <f t="shared" si="21"/>
        <v>#DIV/0!</v>
      </c>
      <c r="BK5" s="85" t="e">
        <f t="shared" si="22"/>
        <v>#DIV/0!</v>
      </c>
      <c r="BL5" s="85" t="e">
        <f t="shared" si="23"/>
        <v>#DIV/0!</v>
      </c>
      <c r="BM5" s="85" t="e">
        <f t="shared" si="24"/>
        <v>#DIV/0!</v>
      </c>
      <c r="BN5" s="87"/>
      <c r="BO5" s="88">
        <v>3</v>
      </c>
      <c r="BP5" s="89" t="s">
        <v>6</v>
      </c>
      <c r="BQ5" s="82">
        <f>'６年'!AK7</f>
        <v>1</v>
      </c>
      <c r="BR5" s="82">
        <f>'６年'!AL7</f>
        <v>3</v>
      </c>
      <c r="BS5" s="82">
        <f>'６年'!AM7</f>
        <v>0</v>
      </c>
      <c r="BT5" s="82">
        <f>'６年'!AN7</f>
        <v>0</v>
      </c>
      <c r="BU5" s="82">
        <f>'６年'!AO7</f>
        <v>0</v>
      </c>
      <c r="BV5" s="85">
        <f t="shared" si="25"/>
        <v>25</v>
      </c>
      <c r="BW5" s="85">
        <f t="shared" si="26"/>
        <v>75</v>
      </c>
      <c r="BX5" s="85">
        <f t="shared" si="27"/>
        <v>0</v>
      </c>
      <c r="BY5" s="85">
        <f t="shared" si="28"/>
        <v>0</v>
      </c>
      <c r="BZ5" s="85">
        <f t="shared" si="29"/>
        <v>0</v>
      </c>
      <c r="CA5" s="87"/>
      <c r="CB5" s="88">
        <v>3</v>
      </c>
      <c r="CC5" s="89" t="s">
        <v>6</v>
      </c>
      <c r="CD5" s="86">
        <f>けやき!AK7</f>
        <v>0</v>
      </c>
      <c r="CE5" s="86">
        <f>けやき!AL7</f>
        <v>0</v>
      </c>
      <c r="CF5" s="86">
        <f>けやき!AM7</f>
        <v>0</v>
      </c>
      <c r="CG5" s="86">
        <f>けやき!AN7</f>
        <v>0</v>
      </c>
      <c r="CH5" s="86">
        <f>けやき!AO7</f>
        <v>0</v>
      </c>
      <c r="CI5" s="73" t="e">
        <f t="shared" si="30"/>
        <v>#DIV/0!</v>
      </c>
      <c r="CJ5" s="73" t="e">
        <f t="shared" si="31"/>
        <v>#DIV/0!</v>
      </c>
      <c r="CK5" s="73" t="e">
        <f t="shared" si="32"/>
        <v>#DIV/0!</v>
      </c>
      <c r="CL5" s="73" t="e">
        <f t="shared" si="33"/>
        <v>#DIV/0!</v>
      </c>
      <c r="CM5" s="73" t="e">
        <f t="shared" si="34"/>
        <v>#DIV/0!</v>
      </c>
      <c r="CN5" s="87"/>
      <c r="CO5" s="88">
        <v>3</v>
      </c>
      <c r="CP5" s="89" t="s">
        <v>6</v>
      </c>
      <c r="CQ5" s="82">
        <f>計算!AR5</f>
        <v>51.282051282051277</v>
      </c>
      <c r="CR5" s="82">
        <f>計算!AS5</f>
        <v>43.589743589743591</v>
      </c>
      <c r="CS5" s="82">
        <f>計算!AT5</f>
        <v>2.5641025641025639</v>
      </c>
      <c r="CT5" s="82">
        <f>計算!AU5</f>
        <v>2.5641025641025639</v>
      </c>
      <c r="CU5" s="82">
        <f>計算!AV5</f>
        <v>0</v>
      </c>
    </row>
    <row r="6" spans="1:99" ht="14.25" thickBot="1" x14ac:dyDescent="0.2">
      <c r="A6" s="87"/>
      <c r="B6" s="88">
        <v>4</v>
      </c>
      <c r="C6" s="89" t="s">
        <v>7</v>
      </c>
      <c r="D6" s="90">
        <f>'１年'!AK8</f>
        <v>0</v>
      </c>
      <c r="E6" s="91">
        <f>'１年'!AL8</f>
        <v>0</v>
      </c>
      <c r="F6" s="91">
        <f>'１年'!AM8</f>
        <v>0</v>
      </c>
      <c r="G6" s="91">
        <f>'１年'!AN8</f>
        <v>0</v>
      </c>
      <c r="H6" s="92">
        <f>'１年'!AO8</f>
        <v>0</v>
      </c>
      <c r="I6" s="73" t="e">
        <f t="shared" si="0"/>
        <v>#DIV/0!</v>
      </c>
      <c r="J6" s="73" t="e">
        <f t="shared" si="1"/>
        <v>#DIV/0!</v>
      </c>
      <c r="K6" s="73" t="e">
        <f t="shared" si="2"/>
        <v>#DIV/0!</v>
      </c>
      <c r="L6" s="73" t="e">
        <f t="shared" si="3"/>
        <v>#DIV/0!</v>
      </c>
      <c r="M6" s="73" t="e">
        <f t="shared" si="4"/>
        <v>#DIV/0!</v>
      </c>
      <c r="N6" s="87"/>
      <c r="O6" s="88">
        <v>4</v>
      </c>
      <c r="P6" s="89" t="s">
        <v>7</v>
      </c>
      <c r="Q6" s="82">
        <f>'２年'!AK8</f>
        <v>0</v>
      </c>
      <c r="R6" s="82">
        <f>'２年'!AL8</f>
        <v>0</v>
      </c>
      <c r="S6" s="82">
        <f>'２年'!AM8</f>
        <v>0</v>
      </c>
      <c r="T6" s="82">
        <f>'２年'!AN8</f>
        <v>0</v>
      </c>
      <c r="U6" s="82">
        <f>'２年'!AO8</f>
        <v>0</v>
      </c>
      <c r="V6" s="85" t="e">
        <f t="shared" si="5"/>
        <v>#DIV/0!</v>
      </c>
      <c r="W6" s="85" t="e">
        <f t="shared" si="6"/>
        <v>#DIV/0!</v>
      </c>
      <c r="X6" s="85" t="e">
        <f t="shared" si="7"/>
        <v>#DIV/0!</v>
      </c>
      <c r="Y6" s="85" t="e">
        <f t="shared" si="8"/>
        <v>#DIV/0!</v>
      </c>
      <c r="Z6" s="85" t="e">
        <f t="shared" si="9"/>
        <v>#DIV/0!</v>
      </c>
      <c r="AA6" s="87"/>
      <c r="AB6" s="88">
        <v>4</v>
      </c>
      <c r="AC6" s="89" t="s">
        <v>7</v>
      </c>
      <c r="AD6" s="82">
        <f>'３年'!AK8</f>
        <v>0</v>
      </c>
      <c r="AE6" s="82">
        <f>'３年'!AL8</f>
        <v>0</v>
      </c>
      <c r="AF6" s="82">
        <f>'３年'!AM8</f>
        <v>0</v>
      </c>
      <c r="AG6" s="82">
        <f>'３年'!AN8</f>
        <v>0</v>
      </c>
      <c r="AH6" s="82">
        <f>'３年'!AO8</f>
        <v>0</v>
      </c>
      <c r="AI6" s="85" t="e">
        <f t="shared" si="10"/>
        <v>#DIV/0!</v>
      </c>
      <c r="AJ6" s="85" t="e">
        <f t="shared" si="11"/>
        <v>#DIV/0!</v>
      </c>
      <c r="AK6" s="85" t="e">
        <f t="shared" si="12"/>
        <v>#DIV/0!</v>
      </c>
      <c r="AL6" s="85" t="e">
        <f t="shared" si="13"/>
        <v>#DIV/0!</v>
      </c>
      <c r="AM6" s="85" t="e">
        <f t="shared" si="14"/>
        <v>#DIV/0!</v>
      </c>
      <c r="AN6" s="87"/>
      <c r="AO6" s="88">
        <v>4</v>
      </c>
      <c r="AP6" s="89" t="s">
        <v>7</v>
      </c>
      <c r="AQ6" s="82">
        <f>'４年'!AK8</f>
        <v>11</v>
      </c>
      <c r="AR6" s="82">
        <f>'４年'!AL8</f>
        <v>7</v>
      </c>
      <c r="AS6" s="82">
        <f>'４年'!AM8</f>
        <v>0</v>
      </c>
      <c r="AT6" s="82">
        <f>'４年'!AN8</f>
        <v>0</v>
      </c>
      <c r="AU6" s="82">
        <f>'４年'!AO8</f>
        <v>0</v>
      </c>
      <c r="AV6" s="85">
        <f t="shared" si="15"/>
        <v>61.111111111111114</v>
      </c>
      <c r="AW6" s="85">
        <f t="shared" si="16"/>
        <v>38.888888888888893</v>
      </c>
      <c r="AX6" s="85">
        <f t="shared" si="17"/>
        <v>0</v>
      </c>
      <c r="AY6" s="85">
        <f t="shared" si="18"/>
        <v>0</v>
      </c>
      <c r="AZ6" s="85">
        <f t="shared" si="19"/>
        <v>0</v>
      </c>
      <c r="BA6" s="87"/>
      <c r="BB6" s="88">
        <v>4</v>
      </c>
      <c r="BC6" s="89" t="s">
        <v>7</v>
      </c>
      <c r="BD6" s="82">
        <f>'５年'!AK8</f>
        <v>18</v>
      </c>
      <c r="BE6" s="82">
        <f>'５年'!AL8</f>
        <v>0</v>
      </c>
      <c r="BF6" s="82">
        <f>'５年'!AM8</f>
        <v>1</v>
      </c>
      <c r="BG6" s="82">
        <f>'５年'!AN8</f>
        <v>0</v>
      </c>
      <c r="BH6" s="82">
        <f>'５年'!AO8</f>
        <v>0</v>
      </c>
      <c r="BI6" s="85">
        <f t="shared" si="20"/>
        <v>94.73684210526315</v>
      </c>
      <c r="BJ6" s="85">
        <f t="shared" si="21"/>
        <v>0</v>
      </c>
      <c r="BK6" s="85">
        <f t="shared" si="22"/>
        <v>5.2631578947368416</v>
      </c>
      <c r="BL6" s="85">
        <f t="shared" si="23"/>
        <v>0</v>
      </c>
      <c r="BM6" s="85">
        <f t="shared" si="24"/>
        <v>0</v>
      </c>
      <c r="BN6" s="87"/>
      <c r="BO6" s="88">
        <v>4</v>
      </c>
      <c r="BP6" s="89" t="s">
        <v>7</v>
      </c>
      <c r="BQ6" s="82">
        <f>'６年'!AK8</f>
        <v>1</v>
      </c>
      <c r="BR6" s="82">
        <f>'６年'!AL8</f>
        <v>3</v>
      </c>
      <c r="BS6" s="82">
        <f>'６年'!AM8</f>
        <v>0</v>
      </c>
      <c r="BT6" s="82">
        <f>'６年'!AN8</f>
        <v>0</v>
      </c>
      <c r="BU6" s="82">
        <f>'６年'!AO8</f>
        <v>0</v>
      </c>
      <c r="BV6" s="85">
        <f t="shared" si="25"/>
        <v>25</v>
      </c>
      <c r="BW6" s="85">
        <f t="shared" si="26"/>
        <v>75</v>
      </c>
      <c r="BX6" s="85">
        <f t="shared" si="27"/>
        <v>0</v>
      </c>
      <c r="BY6" s="85">
        <f t="shared" si="28"/>
        <v>0</v>
      </c>
      <c r="BZ6" s="85">
        <f t="shared" si="29"/>
        <v>0</v>
      </c>
      <c r="CA6" s="87"/>
      <c r="CB6" s="88">
        <v>4</v>
      </c>
      <c r="CC6" s="89" t="s">
        <v>7</v>
      </c>
      <c r="CD6" s="86">
        <f>けやき!AK8</f>
        <v>0</v>
      </c>
      <c r="CE6" s="86">
        <f>けやき!AL8</f>
        <v>0</v>
      </c>
      <c r="CF6" s="86">
        <f>けやき!AM8</f>
        <v>0</v>
      </c>
      <c r="CG6" s="86">
        <f>けやき!AN8</f>
        <v>0</v>
      </c>
      <c r="CH6" s="86">
        <f>けやき!AO8</f>
        <v>0</v>
      </c>
      <c r="CI6" s="73" t="e">
        <f t="shared" si="30"/>
        <v>#DIV/0!</v>
      </c>
      <c r="CJ6" s="73" t="e">
        <f t="shared" si="31"/>
        <v>#DIV/0!</v>
      </c>
      <c r="CK6" s="73" t="e">
        <f t="shared" si="32"/>
        <v>#DIV/0!</v>
      </c>
      <c r="CL6" s="73" t="e">
        <f t="shared" si="33"/>
        <v>#DIV/0!</v>
      </c>
      <c r="CM6" s="73" t="e">
        <f t="shared" si="34"/>
        <v>#DIV/0!</v>
      </c>
      <c r="CN6" s="87"/>
      <c r="CO6" s="88">
        <v>4</v>
      </c>
      <c r="CP6" s="89" t="s">
        <v>7</v>
      </c>
      <c r="CQ6" s="82">
        <f>計算!AR6</f>
        <v>73.170731707317074</v>
      </c>
      <c r="CR6" s="82">
        <f>計算!AS6</f>
        <v>24.390243902439025</v>
      </c>
      <c r="CS6" s="82">
        <f>計算!AT6</f>
        <v>2.4390243902439024</v>
      </c>
      <c r="CT6" s="82">
        <f>計算!AU6</f>
        <v>0</v>
      </c>
      <c r="CU6" s="82">
        <f>計算!AV6</f>
        <v>0</v>
      </c>
    </row>
    <row r="7" spans="1:99" ht="14.25" thickBot="1" x14ac:dyDescent="0.2">
      <c r="A7" s="87"/>
      <c r="B7" s="88">
        <v>5</v>
      </c>
      <c r="C7" s="89" t="s">
        <v>8</v>
      </c>
      <c r="D7" s="90">
        <f>'１年'!AK9</f>
        <v>12</v>
      </c>
      <c r="E7" s="91">
        <f>'１年'!AL9</f>
        <v>10</v>
      </c>
      <c r="F7" s="91">
        <f>'１年'!AM9</f>
        <v>2</v>
      </c>
      <c r="G7" s="91">
        <f>'１年'!AN9</f>
        <v>0</v>
      </c>
      <c r="H7" s="92">
        <f>'１年'!AO9</f>
        <v>0</v>
      </c>
      <c r="I7" s="73">
        <f t="shared" si="0"/>
        <v>50</v>
      </c>
      <c r="J7" s="73">
        <f t="shared" si="1"/>
        <v>41.666666666666671</v>
      </c>
      <c r="K7" s="73">
        <f t="shared" si="2"/>
        <v>8.3333333333333321</v>
      </c>
      <c r="L7" s="73">
        <f t="shared" si="3"/>
        <v>0</v>
      </c>
      <c r="M7" s="73">
        <f t="shared" si="4"/>
        <v>0</v>
      </c>
      <c r="N7" s="87"/>
      <c r="O7" s="88">
        <v>5</v>
      </c>
      <c r="P7" s="89" t="s">
        <v>8</v>
      </c>
      <c r="Q7" s="82">
        <f>'２年'!AK9</f>
        <v>11</v>
      </c>
      <c r="R7" s="82">
        <f>'２年'!AL9</f>
        <v>5</v>
      </c>
      <c r="S7" s="82">
        <f>'２年'!AM9</f>
        <v>2</v>
      </c>
      <c r="T7" s="82">
        <f>'２年'!AN9</f>
        <v>0</v>
      </c>
      <c r="U7" s="82">
        <f>'２年'!AO9</f>
        <v>0</v>
      </c>
      <c r="V7" s="85">
        <f t="shared" si="5"/>
        <v>61.111111111111114</v>
      </c>
      <c r="W7" s="85">
        <f t="shared" si="6"/>
        <v>27.777777777777779</v>
      </c>
      <c r="X7" s="85">
        <f t="shared" si="7"/>
        <v>11.111111111111111</v>
      </c>
      <c r="Y7" s="85">
        <f t="shared" si="8"/>
        <v>0</v>
      </c>
      <c r="Z7" s="85">
        <f t="shared" si="9"/>
        <v>0</v>
      </c>
      <c r="AA7" s="87"/>
      <c r="AB7" s="88">
        <v>5</v>
      </c>
      <c r="AC7" s="89" t="s">
        <v>8</v>
      </c>
      <c r="AD7" s="82">
        <f>'３年'!AK9</f>
        <v>4</v>
      </c>
      <c r="AE7" s="82">
        <f>'３年'!AL9</f>
        <v>12</v>
      </c>
      <c r="AF7" s="82">
        <f>'３年'!AM9</f>
        <v>1</v>
      </c>
      <c r="AG7" s="82">
        <f>'３年'!AN9</f>
        <v>0</v>
      </c>
      <c r="AH7" s="82">
        <f>'３年'!AO9</f>
        <v>0</v>
      </c>
      <c r="AI7" s="85">
        <f t="shared" si="10"/>
        <v>23.52941176470588</v>
      </c>
      <c r="AJ7" s="85">
        <f t="shared" si="11"/>
        <v>70.588235294117652</v>
      </c>
      <c r="AK7" s="85">
        <f t="shared" si="12"/>
        <v>5.8823529411764701</v>
      </c>
      <c r="AL7" s="85">
        <f t="shared" si="13"/>
        <v>0</v>
      </c>
      <c r="AM7" s="85">
        <f t="shared" si="14"/>
        <v>0</v>
      </c>
      <c r="AN7" s="87"/>
      <c r="AO7" s="88">
        <v>5</v>
      </c>
      <c r="AP7" s="89" t="s">
        <v>8</v>
      </c>
      <c r="AQ7" s="82">
        <f>'４年'!AK9</f>
        <v>5</v>
      </c>
      <c r="AR7" s="82">
        <f>'４年'!AL9</f>
        <v>10</v>
      </c>
      <c r="AS7" s="82">
        <f>'４年'!AM9</f>
        <v>4</v>
      </c>
      <c r="AT7" s="82">
        <f>'４年'!AN9</f>
        <v>1</v>
      </c>
      <c r="AU7" s="82">
        <f>'４年'!AO9</f>
        <v>0</v>
      </c>
      <c r="AV7" s="85">
        <f t="shared" si="15"/>
        <v>25</v>
      </c>
      <c r="AW7" s="85">
        <f t="shared" si="16"/>
        <v>50</v>
      </c>
      <c r="AX7" s="85">
        <f t="shared" si="17"/>
        <v>20</v>
      </c>
      <c r="AY7" s="85">
        <f t="shared" si="18"/>
        <v>5</v>
      </c>
      <c r="AZ7" s="85">
        <f t="shared" si="19"/>
        <v>0</v>
      </c>
      <c r="BA7" s="87"/>
      <c r="BB7" s="88">
        <v>5</v>
      </c>
      <c r="BC7" s="89" t="s">
        <v>8</v>
      </c>
      <c r="BD7" s="82">
        <f>'５年'!AK9</f>
        <v>15</v>
      </c>
      <c r="BE7" s="82">
        <f>'５年'!AL9</f>
        <v>4</v>
      </c>
      <c r="BF7" s="82">
        <f>'５年'!AM9</f>
        <v>0</v>
      </c>
      <c r="BG7" s="82">
        <f>'５年'!AN9</f>
        <v>0</v>
      </c>
      <c r="BH7" s="82">
        <f>'５年'!AO9</f>
        <v>0</v>
      </c>
      <c r="BI7" s="85">
        <f t="shared" si="20"/>
        <v>78.94736842105263</v>
      </c>
      <c r="BJ7" s="85">
        <f t="shared" si="21"/>
        <v>21.052631578947366</v>
      </c>
      <c r="BK7" s="85">
        <f t="shared" si="22"/>
        <v>0</v>
      </c>
      <c r="BL7" s="85">
        <f t="shared" si="23"/>
        <v>0</v>
      </c>
      <c r="BM7" s="85">
        <f t="shared" si="24"/>
        <v>0</v>
      </c>
      <c r="BN7" s="87"/>
      <c r="BO7" s="88">
        <v>5</v>
      </c>
      <c r="BP7" s="89" t="s">
        <v>8</v>
      </c>
      <c r="BQ7" s="82">
        <f>'６年'!AK9</f>
        <v>6</v>
      </c>
      <c r="BR7" s="82">
        <f>'６年'!AL9</f>
        <v>9</v>
      </c>
      <c r="BS7" s="82">
        <f>'６年'!AM9</f>
        <v>4</v>
      </c>
      <c r="BT7" s="82">
        <f>'６年'!AN9</f>
        <v>0</v>
      </c>
      <c r="BU7" s="82">
        <f>'６年'!AO9</f>
        <v>1</v>
      </c>
      <c r="BV7" s="85">
        <f t="shared" si="25"/>
        <v>30</v>
      </c>
      <c r="BW7" s="85">
        <f t="shared" si="26"/>
        <v>45</v>
      </c>
      <c r="BX7" s="85">
        <f t="shared" si="27"/>
        <v>20</v>
      </c>
      <c r="BY7" s="85">
        <f t="shared" si="28"/>
        <v>0</v>
      </c>
      <c r="BZ7" s="85">
        <f t="shared" si="29"/>
        <v>5</v>
      </c>
      <c r="CA7" s="87"/>
      <c r="CB7" s="88">
        <v>5</v>
      </c>
      <c r="CC7" s="89" t="s">
        <v>8</v>
      </c>
      <c r="CD7" s="86">
        <f>けやき!AK9</f>
        <v>3</v>
      </c>
      <c r="CE7" s="86">
        <f>けやき!AL9</f>
        <v>1</v>
      </c>
      <c r="CF7" s="86">
        <f>けやき!AM9</f>
        <v>1</v>
      </c>
      <c r="CG7" s="86">
        <f>けやき!AN9</f>
        <v>0</v>
      </c>
      <c r="CH7" s="86">
        <f>けやき!AO9</f>
        <v>0</v>
      </c>
      <c r="CI7" s="73">
        <f t="shared" si="30"/>
        <v>60</v>
      </c>
      <c r="CJ7" s="73">
        <f t="shared" si="31"/>
        <v>20</v>
      </c>
      <c r="CK7" s="73">
        <f t="shared" si="32"/>
        <v>20</v>
      </c>
      <c r="CL7" s="73">
        <f t="shared" si="33"/>
        <v>0</v>
      </c>
      <c r="CM7" s="73">
        <f t="shared" si="34"/>
        <v>0</v>
      </c>
      <c r="CN7" s="87"/>
      <c r="CO7" s="88">
        <v>5</v>
      </c>
      <c r="CP7" s="89" t="s">
        <v>8</v>
      </c>
      <c r="CQ7" s="82">
        <f>計算!AR7</f>
        <v>45.528455284552841</v>
      </c>
      <c r="CR7" s="82">
        <f>計算!AS7</f>
        <v>41.463414634146339</v>
      </c>
      <c r="CS7" s="82">
        <f>計算!AT7</f>
        <v>11.38211382113821</v>
      </c>
      <c r="CT7" s="82">
        <f>計算!AU7</f>
        <v>0.81300813008130091</v>
      </c>
      <c r="CU7" s="82">
        <f>計算!AV7</f>
        <v>0.81300813008130091</v>
      </c>
    </row>
    <row r="8" spans="1:99" ht="14.25" thickBot="1" x14ac:dyDescent="0.2">
      <c r="A8" s="87"/>
      <c r="B8" s="88">
        <v>6</v>
      </c>
      <c r="C8" s="89" t="s">
        <v>9</v>
      </c>
      <c r="D8" s="90">
        <f>'１年'!AK10</f>
        <v>16</v>
      </c>
      <c r="E8" s="91">
        <f>'１年'!AL10</f>
        <v>6</v>
      </c>
      <c r="F8" s="91">
        <f>'１年'!AM10</f>
        <v>2</v>
      </c>
      <c r="G8" s="91">
        <f>'１年'!AN10</f>
        <v>0</v>
      </c>
      <c r="H8" s="92">
        <f>'１年'!AO10</f>
        <v>0</v>
      </c>
      <c r="I8" s="73">
        <f t="shared" si="0"/>
        <v>66.666666666666657</v>
      </c>
      <c r="J8" s="73">
        <f t="shared" si="1"/>
        <v>25</v>
      </c>
      <c r="K8" s="73">
        <f t="shared" si="2"/>
        <v>8.3333333333333321</v>
      </c>
      <c r="L8" s="73">
        <f t="shared" si="3"/>
        <v>0</v>
      </c>
      <c r="M8" s="73">
        <f t="shared" si="4"/>
        <v>0</v>
      </c>
      <c r="N8" s="87"/>
      <c r="O8" s="88">
        <v>6</v>
      </c>
      <c r="P8" s="89" t="s">
        <v>9</v>
      </c>
      <c r="Q8" s="82">
        <f>'２年'!AK10</f>
        <v>6</v>
      </c>
      <c r="R8" s="82">
        <f>'２年'!AL10</f>
        <v>10</v>
      </c>
      <c r="S8" s="82">
        <f>'２年'!AM10</f>
        <v>1</v>
      </c>
      <c r="T8" s="82">
        <f>'２年'!AN10</f>
        <v>0</v>
      </c>
      <c r="U8" s="82">
        <f>'２年'!AO10</f>
        <v>1</v>
      </c>
      <c r="V8" s="85">
        <f t="shared" si="5"/>
        <v>33.333333333333329</v>
      </c>
      <c r="W8" s="85">
        <f t="shared" si="6"/>
        <v>55.555555555555557</v>
      </c>
      <c r="X8" s="85">
        <f t="shared" si="7"/>
        <v>5.5555555555555554</v>
      </c>
      <c r="Y8" s="85">
        <f t="shared" si="8"/>
        <v>0</v>
      </c>
      <c r="Z8" s="85">
        <f t="shared" si="9"/>
        <v>5.5555555555555554</v>
      </c>
      <c r="AA8" s="87"/>
      <c r="AB8" s="88">
        <v>6</v>
      </c>
      <c r="AC8" s="89" t="s">
        <v>9</v>
      </c>
      <c r="AD8" s="82">
        <f>'３年'!AK10</f>
        <v>6</v>
      </c>
      <c r="AE8" s="82">
        <f>'３年'!AL10</f>
        <v>11</v>
      </c>
      <c r="AF8" s="82">
        <f>'３年'!AM10</f>
        <v>0</v>
      </c>
      <c r="AG8" s="82">
        <f>'３年'!AN10</f>
        <v>0</v>
      </c>
      <c r="AH8" s="82">
        <f>'３年'!AO10</f>
        <v>0</v>
      </c>
      <c r="AI8" s="85">
        <f t="shared" si="10"/>
        <v>35.294117647058826</v>
      </c>
      <c r="AJ8" s="85">
        <f t="shared" si="11"/>
        <v>64.705882352941174</v>
      </c>
      <c r="AK8" s="85">
        <f t="shared" si="12"/>
        <v>0</v>
      </c>
      <c r="AL8" s="85">
        <f t="shared" si="13"/>
        <v>0</v>
      </c>
      <c r="AM8" s="85">
        <f t="shared" si="14"/>
        <v>0</v>
      </c>
      <c r="AN8" s="87"/>
      <c r="AO8" s="88">
        <v>6</v>
      </c>
      <c r="AP8" s="89" t="s">
        <v>9</v>
      </c>
      <c r="AQ8" s="82">
        <f>'４年'!AK10</f>
        <v>6</v>
      </c>
      <c r="AR8" s="82">
        <f>'４年'!AL10</f>
        <v>10</v>
      </c>
      <c r="AS8" s="82">
        <f>'４年'!AM10</f>
        <v>3</v>
      </c>
      <c r="AT8" s="82">
        <f>'４年'!AN10</f>
        <v>1</v>
      </c>
      <c r="AU8" s="82">
        <f>'４年'!AO10</f>
        <v>0</v>
      </c>
      <c r="AV8" s="85">
        <f t="shared" si="15"/>
        <v>30</v>
      </c>
      <c r="AW8" s="85">
        <f t="shared" si="16"/>
        <v>50</v>
      </c>
      <c r="AX8" s="85">
        <f t="shared" si="17"/>
        <v>15</v>
      </c>
      <c r="AY8" s="85">
        <f t="shared" si="18"/>
        <v>5</v>
      </c>
      <c r="AZ8" s="85">
        <f t="shared" si="19"/>
        <v>0</v>
      </c>
      <c r="BA8" s="87"/>
      <c r="BB8" s="88">
        <v>6</v>
      </c>
      <c r="BC8" s="89" t="s">
        <v>9</v>
      </c>
      <c r="BD8" s="82">
        <f>'５年'!AK10</f>
        <v>7</v>
      </c>
      <c r="BE8" s="82">
        <f>'５年'!AL10</f>
        <v>11</v>
      </c>
      <c r="BF8" s="82">
        <f>'５年'!AM10</f>
        <v>1</v>
      </c>
      <c r="BG8" s="82">
        <f>'５年'!AN10</f>
        <v>0</v>
      </c>
      <c r="BH8" s="82">
        <f>'５年'!AO10</f>
        <v>0</v>
      </c>
      <c r="BI8" s="85">
        <f t="shared" si="20"/>
        <v>36.84210526315789</v>
      </c>
      <c r="BJ8" s="85">
        <f t="shared" si="21"/>
        <v>57.894736842105267</v>
      </c>
      <c r="BK8" s="85">
        <f t="shared" si="22"/>
        <v>5.2631578947368416</v>
      </c>
      <c r="BL8" s="85">
        <f t="shared" si="23"/>
        <v>0</v>
      </c>
      <c r="BM8" s="85">
        <f t="shared" si="24"/>
        <v>0</v>
      </c>
      <c r="BN8" s="87"/>
      <c r="BO8" s="88">
        <v>6</v>
      </c>
      <c r="BP8" s="89" t="s">
        <v>9</v>
      </c>
      <c r="BQ8" s="82">
        <f>'６年'!AK10</f>
        <v>4</v>
      </c>
      <c r="BR8" s="82">
        <f>'６年'!AL10</f>
        <v>10</v>
      </c>
      <c r="BS8" s="82">
        <f>'６年'!AM10</f>
        <v>5</v>
      </c>
      <c r="BT8" s="82">
        <f>'６年'!AN10</f>
        <v>0</v>
      </c>
      <c r="BU8" s="82">
        <f>'６年'!AO10</f>
        <v>0</v>
      </c>
      <c r="BV8" s="85">
        <f t="shared" si="25"/>
        <v>21.052631578947366</v>
      </c>
      <c r="BW8" s="85">
        <f t="shared" si="26"/>
        <v>52.631578947368418</v>
      </c>
      <c r="BX8" s="85">
        <f t="shared" si="27"/>
        <v>26.315789473684209</v>
      </c>
      <c r="BY8" s="85">
        <f t="shared" si="28"/>
        <v>0</v>
      </c>
      <c r="BZ8" s="85">
        <f t="shared" si="29"/>
        <v>0</v>
      </c>
      <c r="CA8" s="87"/>
      <c r="CB8" s="88">
        <v>6</v>
      </c>
      <c r="CC8" s="89" t="s">
        <v>9</v>
      </c>
      <c r="CD8" s="86">
        <f>けやき!AK10</f>
        <v>2</v>
      </c>
      <c r="CE8" s="86">
        <f>けやき!AL10</f>
        <v>2</v>
      </c>
      <c r="CF8" s="86">
        <f>けやき!AM10</f>
        <v>1</v>
      </c>
      <c r="CG8" s="86">
        <f>けやき!AN10</f>
        <v>0</v>
      </c>
      <c r="CH8" s="86">
        <f>けやき!AO10</f>
        <v>0</v>
      </c>
      <c r="CI8" s="73">
        <f t="shared" si="30"/>
        <v>40</v>
      </c>
      <c r="CJ8" s="73">
        <f t="shared" si="31"/>
        <v>40</v>
      </c>
      <c r="CK8" s="73">
        <f t="shared" si="32"/>
        <v>20</v>
      </c>
      <c r="CL8" s="73">
        <f t="shared" si="33"/>
        <v>0</v>
      </c>
      <c r="CM8" s="73">
        <f t="shared" si="34"/>
        <v>0</v>
      </c>
      <c r="CN8" s="87"/>
      <c r="CO8" s="88">
        <v>6</v>
      </c>
      <c r="CP8" s="89" t="s">
        <v>9</v>
      </c>
      <c r="CQ8" s="82">
        <f>計算!AR8</f>
        <v>38.524590163934427</v>
      </c>
      <c r="CR8" s="82">
        <f>計算!AS8</f>
        <v>49.180327868852459</v>
      </c>
      <c r="CS8" s="82">
        <f>計算!AT8</f>
        <v>10.655737704918032</v>
      </c>
      <c r="CT8" s="82">
        <f>計算!AU8</f>
        <v>0.81967213114754101</v>
      </c>
      <c r="CU8" s="82">
        <f>計算!AV8</f>
        <v>0.81967213114754101</v>
      </c>
    </row>
    <row r="9" spans="1:99" ht="14.25" thickBot="1" x14ac:dyDescent="0.2">
      <c r="A9" s="87"/>
      <c r="B9" s="88">
        <v>7</v>
      </c>
      <c r="C9" s="89" t="s">
        <v>10</v>
      </c>
      <c r="D9" s="90">
        <f>'１年'!AK11</f>
        <v>12</v>
      </c>
      <c r="E9" s="91">
        <f>'１年'!AL11</f>
        <v>11</v>
      </c>
      <c r="F9" s="91">
        <f>'１年'!AM11</f>
        <v>1</v>
      </c>
      <c r="G9" s="91">
        <f>'１年'!AN11</f>
        <v>0</v>
      </c>
      <c r="H9" s="92">
        <f>'１年'!AO11</f>
        <v>0</v>
      </c>
      <c r="I9" s="73">
        <f t="shared" si="0"/>
        <v>50</v>
      </c>
      <c r="J9" s="73">
        <f t="shared" si="1"/>
        <v>45.833333333333329</v>
      </c>
      <c r="K9" s="73">
        <f t="shared" si="2"/>
        <v>4.1666666666666661</v>
      </c>
      <c r="L9" s="73">
        <f t="shared" si="3"/>
        <v>0</v>
      </c>
      <c r="M9" s="73">
        <f t="shared" si="4"/>
        <v>0</v>
      </c>
      <c r="N9" s="87"/>
      <c r="O9" s="88">
        <v>7</v>
      </c>
      <c r="P9" s="89" t="s">
        <v>10</v>
      </c>
      <c r="Q9" s="82">
        <f>'２年'!AK11</f>
        <v>9</v>
      </c>
      <c r="R9" s="82">
        <f>'２年'!AL11</f>
        <v>7</v>
      </c>
      <c r="S9" s="82">
        <f>'２年'!AM11</f>
        <v>2</v>
      </c>
      <c r="T9" s="82">
        <f>'２年'!AN11</f>
        <v>0</v>
      </c>
      <c r="U9" s="82">
        <f>'２年'!AO11</f>
        <v>0</v>
      </c>
      <c r="V9" s="85">
        <f t="shared" si="5"/>
        <v>50</v>
      </c>
      <c r="W9" s="85">
        <f t="shared" si="6"/>
        <v>38.888888888888893</v>
      </c>
      <c r="X9" s="85">
        <f t="shared" si="7"/>
        <v>11.111111111111111</v>
      </c>
      <c r="Y9" s="85">
        <f t="shared" si="8"/>
        <v>0</v>
      </c>
      <c r="Z9" s="85">
        <f t="shared" si="9"/>
        <v>0</v>
      </c>
      <c r="AA9" s="87"/>
      <c r="AB9" s="88">
        <v>7</v>
      </c>
      <c r="AC9" s="89" t="s">
        <v>10</v>
      </c>
      <c r="AD9" s="82">
        <f>'３年'!AK11</f>
        <v>9</v>
      </c>
      <c r="AE9" s="82">
        <f>'３年'!AL11</f>
        <v>7</v>
      </c>
      <c r="AF9" s="82">
        <f>'３年'!AM11</f>
        <v>1</v>
      </c>
      <c r="AG9" s="82">
        <f>'３年'!AN11</f>
        <v>0</v>
      </c>
      <c r="AH9" s="82">
        <f>'３年'!AO11</f>
        <v>0</v>
      </c>
      <c r="AI9" s="85">
        <f t="shared" si="10"/>
        <v>52.941176470588239</v>
      </c>
      <c r="AJ9" s="85">
        <f t="shared" si="11"/>
        <v>41.17647058823529</v>
      </c>
      <c r="AK9" s="85">
        <f t="shared" si="12"/>
        <v>5.8823529411764701</v>
      </c>
      <c r="AL9" s="85">
        <f t="shared" si="13"/>
        <v>0</v>
      </c>
      <c r="AM9" s="85">
        <f t="shared" si="14"/>
        <v>0</v>
      </c>
      <c r="AN9" s="87"/>
      <c r="AO9" s="88">
        <v>7</v>
      </c>
      <c r="AP9" s="89" t="s">
        <v>10</v>
      </c>
      <c r="AQ9" s="82">
        <f>'４年'!AK11</f>
        <v>10</v>
      </c>
      <c r="AR9" s="82">
        <f>'４年'!AL11</f>
        <v>8</v>
      </c>
      <c r="AS9" s="82">
        <f>'４年'!AM11</f>
        <v>2</v>
      </c>
      <c r="AT9" s="82">
        <f>'４年'!AN11</f>
        <v>0</v>
      </c>
      <c r="AU9" s="82">
        <f>'４年'!AO11</f>
        <v>0</v>
      </c>
      <c r="AV9" s="85">
        <f t="shared" si="15"/>
        <v>50</v>
      </c>
      <c r="AW9" s="85">
        <f t="shared" si="16"/>
        <v>40</v>
      </c>
      <c r="AX9" s="85">
        <f t="shared" si="17"/>
        <v>10</v>
      </c>
      <c r="AY9" s="85">
        <f t="shared" si="18"/>
        <v>0</v>
      </c>
      <c r="AZ9" s="85">
        <f t="shared" si="19"/>
        <v>0</v>
      </c>
      <c r="BA9" s="87"/>
      <c r="BB9" s="88">
        <v>7</v>
      </c>
      <c r="BC9" s="89" t="s">
        <v>10</v>
      </c>
      <c r="BD9" s="82">
        <f>'５年'!AK11</f>
        <v>14</v>
      </c>
      <c r="BE9" s="82">
        <f>'５年'!AL11</f>
        <v>3</v>
      </c>
      <c r="BF9" s="82">
        <f>'５年'!AM11</f>
        <v>2</v>
      </c>
      <c r="BG9" s="82">
        <f>'５年'!AN11</f>
        <v>0</v>
      </c>
      <c r="BH9" s="82">
        <f>'５年'!AO11</f>
        <v>0</v>
      </c>
      <c r="BI9" s="85">
        <f t="shared" si="20"/>
        <v>73.68421052631578</v>
      </c>
      <c r="BJ9" s="85">
        <f t="shared" si="21"/>
        <v>15.789473684210526</v>
      </c>
      <c r="BK9" s="85">
        <f t="shared" si="22"/>
        <v>10.526315789473683</v>
      </c>
      <c r="BL9" s="85">
        <f t="shared" si="23"/>
        <v>0</v>
      </c>
      <c r="BM9" s="85">
        <f t="shared" si="24"/>
        <v>0</v>
      </c>
      <c r="BN9" s="87"/>
      <c r="BO9" s="88">
        <v>7</v>
      </c>
      <c r="BP9" s="89" t="s">
        <v>10</v>
      </c>
      <c r="BQ9" s="82">
        <f>'６年'!AK11</f>
        <v>7</v>
      </c>
      <c r="BR9" s="82">
        <f>'６年'!AL11</f>
        <v>6</v>
      </c>
      <c r="BS9" s="82">
        <f>'６年'!AM11</f>
        <v>5</v>
      </c>
      <c r="BT9" s="82">
        <f>'６年'!AN11</f>
        <v>2</v>
      </c>
      <c r="BU9" s="82">
        <f>'６年'!AO11</f>
        <v>0</v>
      </c>
      <c r="BV9" s="85">
        <f t="shared" si="25"/>
        <v>35</v>
      </c>
      <c r="BW9" s="85">
        <f t="shared" si="26"/>
        <v>30</v>
      </c>
      <c r="BX9" s="85">
        <f t="shared" si="27"/>
        <v>25</v>
      </c>
      <c r="BY9" s="85">
        <f t="shared" si="28"/>
        <v>10</v>
      </c>
      <c r="BZ9" s="85">
        <f t="shared" si="29"/>
        <v>0</v>
      </c>
      <c r="CA9" s="87"/>
      <c r="CB9" s="88">
        <v>7</v>
      </c>
      <c r="CC9" s="89" t="s">
        <v>10</v>
      </c>
      <c r="CD9" s="86">
        <f>けやき!AK11</f>
        <v>2</v>
      </c>
      <c r="CE9" s="86">
        <f>けやき!AL11</f>
        <v>3</v>
      </c>
      <c r="CF9" s="86">
        <f>けやき!AM11</f>
        <v>0</v>
      </c>
      <c r="CG9" s="86">
        <f>けやき!AN11</f>
        <v>0</v>
      </c>
      <c r="CH9" s="86">
        <f>けやき!AO11</f>
        <v>0</v>
      </c>
      <c r="CI9" s="73">
        <f t="shared" si="30"/>
        <v>40</v>
      </c>
      <c r="CJ9" s="73">
        <f t="shared" si="31"/>
        <v>60</v>
      </c>
      <c r="CK9" s="73">
        <f t="shared" si="32"/>
        <v>0</v>
      </c>
      <c r="CL9" s="73">
        <f t="shared" si="33"/>
        <v>0</v>
      </c>
      <c r="CM9" s="73">
        <f t="shared" si="34"/>
        <v>0</v>
      </c>
      <c r="CN9" s="87"/>
      <c r="CO9" s="88">
        <v>7</v>
      </c>
      <c r="CP9" s="89" t="s">
        <v>10</v>
      </c>
      <c r="CQ9" s="82">
        <f>計算!AR9</f>
        <v>51.219512195121951</v>
      </c>
      <c r="CR9" s="82">
        <f>計算!AS9</f>
        <v>36.585365853658537</v>
      </c>
      <c r="CS9" s="82">
        <f>計算!AT9</f>
        <v>10.569105691056912</v>
      </c>
      <c r="CT9" s="82">
        <f>計算!AU9</f>
        <v>1.6260162601626018</v>
      </c>
      <c r="CU9" s="82">
        <f>計算!AV9</f>
        <v>0</v>
      </c>
    </row>
    <row r="10" spans="1:99" ht="14.25" thickBot="1" x14ac:dyDescent="0.2">
      <c r="A10" s="93"/>
      <c r="B10" s="94">
        <v>8</v>
      </c>
      <c r="C10" s="95" t="s">
        <v>11</v>
      </c>
      <c r="D10" s="96">
        <f>'１年'!AK12</f>
        <v>7</v>
      </c>
      <c r="E10" s="97">
        <f>'１年'!AL12</f>
        <v>12</v>
      </c>
      <c r="F10" s="97">
        <f>'１年'!AM12</f>
        <v>5</v>
      </c>
      <c r="G10" s="97">
        <f>'１年'!AN12</f>
        <v>0</v>
      </c>
      <c r="H10" s="98">
        <f>'１年'!AO12</f>
        <v>0</v>
      </c>
      <c r="I10" s="73">
        <f t="shared" si="0"/>
        <v>29.166666666666668</v>
      </c>
      <c r="J10" s="73">
        <f t="shared" si="1"/>
        <v>50</v>
      </c>
      <c r="K10" s="73">
        <f t="shared" si="2"/>
        <v>20.833333333333336</v>
      </c>
      <c r="L10" s="73">
        <f t="shared" si="3"/>
        <v>0</v>
      </c>
      <c r="M10" s="73">
        <f t="shared" si="4"/>
        <v>0</v>
      </c>
      <c r="N10" s="93"/>
      <c r="O10" s="94">
        <v>8</v>
      </c>
      <c r="P10" s="95" t="s">
        <v>11</v>
      </c>
      <c r="Q10" s="82">
        <f>'２年'!AK12</f>
        <v>4</v>
      </c>
      <c r="R10" s="82">
        <f>'２年'!AL12</f>
        <v>14</v>
      </c>
      <c r="S10" s="82">
        <f>'２年'!AM12</f>
        <v>0</v>
      </c>
      <c r="T10" s="82">
        <f>'２年'!AN12</f>
        <v>0</v>
      </c>
      <c r="U10" s="82">
        <f>'２年'!AO12</f>
        <v>0</v>
      </c>
      <c r="V10" s="85">
        <f t="shared" si="5"/>
        <v>22.222222222222221</v>
      </c>
      <c r="W10" s="85">
        <f t="shared" si="6"/>
        <v>77.777777777777786</v>
      </c>
      <c r="X10" s="85">
        <f t="shared" si="7"/>
        <v>0</v>
      </c>
      <c r="Y10" s="85">
        <f t="shared" si="8"/>
        <v>0</v>
      </c>
      <c r="Z10" s="85">
        <f t="shared" si="9"/>
        <v>0</v>
      </c>
      <c r="AA10" s="93"/>
      <c r="AB10" s="94">
        <v>8</v>
      </c>
      <c r="AC10" s="95" t="s">
        <v>11</v>
      </c>
      <c r="AD10" s="82">
        <f>'３年'!AK12</f>
        <v>10</v>
      </c>
      <c r="AE10" s="82">
        <f>'３年'!AL12</f>
        <v>7</v>
      </c>
      <c r="AF10" s="82">
        <f>'３年'!AM12</f>
        <v>0</v>
      </c>
      <c r="AG10" s="82">
        <f>'３年'!AN12</f>
        <v>0</v>
      </c>
      <c r="AH10" s="82">
        <f>'３年'!AO12</f>
        <v>0</v>
      </c>
      <c r="AI10" s="85">
        <f t="shared" si="10"/>
        <v>58.82352941176471</v>
      </c>
      <c r="AJ10" s="85">
        <f t="shared" si="11"/>
        <v>41.17647058823529</v>
      </c>
      <c r="AK10" s="85">
        <f t="shared" si="12"/>
        <v>0</v>
      </c>
      <c r="AL10" s="85">
        <f t="shared" si="13"/>
        <v>0</v>
      </c>
      <c r="AM10" s="85">
        <f t="shared" si="14"/>
        <v>0</v>
      </c>
      <c r="AN10" s="93"/>
      <c r="AO10" s="94">
        <v>8</v>
      </c>
      <c r="AP10" s="95" t="s">
        <v>11</v>
      </c>
      <c r="AQ10" s="82">
        <f>'４年'!AK12</f>
        <v>5</v>
      </c>
      <c r="AR10" s="82">
        <f>'４年'!AL12</f>
        <v>11</v>
      </c>
      <c r="AS10" s="82">
        <f>'４年'!AM12</f>
        <v>4</v>
      </c>
      <c r="AT10" s="82">
        <f>'４年'!AN12</f>
        <v>0</v>
      </c>
      <c r="AU10" s="82">
        <f>'４年'!AO12</f>
        <v>0</v>
      </c>
      <c r="AV10" s="85">
        <f t="shared" si="15"/>
        <v>25</v>
      </c>
      <c r="AW10" s="85">
        <f t="shared" si="16"/>
        <v>55.000000000000007</v>
      </c>
      <c r="AX10" s="85">
        <f t="shared" si="17"/>
        <v>20</v>
      </c>
      <c r="AY10" s="85">
        <f t="shared" si="18"/>
        <v>0</v>
      </c>
      <c r="AZ10" s="85">
        <f t="shared" si="19"/>
        <v>0</v>
      </c>
      <c r="BA10" s="93"/>
      <c r="BB10" s="94">
        <v>8</v>
      </c>
      <c r="BC10" s="95" t="s">
        <v>11</v>
      </c>
      <c r="BD10" s="82">
        <f>'５年'!AK12</f>
        <v>8</v>
      </c>
      <c r="BE10" s="82">
        <f>'５年'!AL12</f>
        <v>10</v>
      </c>
      <c r="BF10" s="82">
        <f>'５年'!AM12</f>
        <v>1</v>
      </c>
      <c r="BG10" s="82">
        <f>'５年'!AN12</f>
        <v>0</v>
      </c>
      <c r="BH10" s="82">
        <f>'５年'!AO12</f>
        <v>0</v>
      </c>
      <c r="BI10" s="85">
        <f t="shared" si="20"/>
        <v>42.105263157894733</v>
      </c>
      <c r="BJ10" s="85">
        <f t="shared" si="21"/>
        <v>52.631578947368418</v>
      </c>
      <c r="BK10" s="85">
        <f t="shared" si="22"/>
        <v>5.2631578947368416</v>
      </c>
      <c r="BL10" s="85">
        <f t="shared" si="23"/>
        <v>0</v>
      </c>
      <c r="BM10" s="85">
        <f t="shared" si="24"/>
        <v>0</v>
      </c>
      <c r="BN10" s="93"/>
      <c r="BO10" s="94">
        <v>8</v>
      </c>
      <c r="BP10" s="95" t="s">
        <v>11</v>
      </c>
      <c r="BQ10" s="82">
        <f>'６年'!AK12</f>
        <v>3</v>
      </c>
      <c r="BR10" s="82">
        <f>'６年'!AL12</f>
        <v>14</v>
      </c>
      <c r="BS10" s="82">
        <f>'６年'!AM12</f>
        <v>3</v>
      </c>
      <c r="BT10" s="82">
        <f>'６年'!AN12</f>
        <v>0</v>
      </c>
      <c r="BU10" s="82">
        <f>'６年'!AO12</f>
        <v>0</v>
      </c>
      <c r="BV10" s="85">
        <f t="shared" si="25"/>
        <v>15</v>
      </c>
      <c r="BW10" s="85">
        <f t="shared" si="26"/>
        <v>70</v>
      </c>
      <c r="BX10" s="85">
        <f t="shared" si="27"/>
        <v>15</v>
      </c>
      <c r="BY10" s="85">
        <f t="shared" si="28"/>
        <v>0</v>
      </c>
      <c r="BZ10" s="85">
        <f t="shared" si="29"/>
        <v>0</v>
      </c>
      <c r="CA10" s="93"/>
      <c r="CB10" s="94">
        <v>8</v>
      </c>
      <c r="CC10" s="95" t="s">
        <v>11</v>
      </c>
      <c r="CD10" s="86">
        <f>けやき!AK12</f>
        <v>5</v>
      </c>
      <c r="CE10" s="86">
        <f>けやき!AL12</f>
        <v>0</v>
      </c>
      <c r="CF10" s="86">
        <f>けやき!AM12</f>
        <v>0</v>
      </c>
      <c r="CG10" s="86">
        <f>けやき!AN12</f>
        <v>0</v>
      </c>
      <c r="CH10" s="86">
        <f>けやき!AO12</f>
        <v>0</v>
      </c>
      <c r="CI10" s="73">
        <f t="shared" si="30"/>
        <v>100</v>
      </c>
      <c r="CJ10" s="73">
        <f t="shared" si="31"/>
        <v>0</v>
      </c>
      <c r="CK10" s="73">
        <f t="shared" si="32"/>
        <v>0</v>
      </c>
      <c r="CL10" s="73">
        <f t="shared" si="33"/>
        <v>0</v>
      </c>
      <c r="CM10" s="73">
        <f t="shared" si="34"/>
        <v>0</v>
      </c>
      <c r="CN10" s="93"/>
      <c r="CO10" s="94">
        <v>8</v>
      </c>
      <c r="CP10" s="95" t="s">
        <v>11</v>
      </c>
      <c r="CQ10" s="82">
        <f>計算!AR10</f>
        <v>34.146341463414636</v>
      </c>
      <c r="CR10" s="82">
        <f>計算!AS10</f>
        <v>55.284552845528459</v>
      </c>
      <c r="CS10" s="82">
        <f>計算!AT10</f>
        <v>10.569105691056912</v>
      </c>
      <c r="CT10" s="82">
        <f>計算!AU10</f>
        <v>0</v>
      </c>
      <c r="CU10" s="82">
        <f>計算!AV10</f>
        <v>0</v>
      </c>
    </row>
    <row r="11" spans="1:99" ht="14.25" thickBot="1" x14ac:dyDescent="0.2">
      <c r="A11" s="87"/>
      <c r="B11" s="99"/>
      <c r="C11" s="73"/>
      <c r="D11" s="73" t="s">
        <v>53</v>
      </c>
      <c r="E11" s="73" t="s">
        <v>54</v>
      </c>
      <c r="F11" s="73" t="s">
        <v>55</v>
      </c>
      <c r="G11" s="73" t="s">
        <v>56</v>
      </c>
      <c r="H11" s="100"/>
      <c r="I11" s="73" t="s">
        <v>52</v>
      </c>
      <c r="J11" s="73" t="s">
        <v>53</v>
      </c>
      <c r="K11" s="73" t="s">
        <v>54</v>
      </c>
      <c r="L11" s="73" t="s">
        <v>55</v>
      </c>
      <c r="M11" s="73" t="s">
        <v>56</v>
      </c>
      <c r="N11" s="87"/>
      <c r="O11" s="99"/>
      <c r="P11" s="101"/>
      <c r="Q11" s="82"/>
      <c r="R11" s="82"/>
      <c r="S11" s="82"/>
      <c r="T11" s="82"/>
      <c r="U11" s="82"/>
      <c r="V11" s="73" t="s">
        <v>52</v>
      </c>
      <c r="W11" s="73" t="s">
        <v>53</v>
      </c>
      <c r="X11" s="73" t="s">
        <v>54</v>
      </c>
      <c r="Y11" s="73" t="s">
        <v>55</v>
      </c>
      <c r="Z11" s="73" t="s">
        <v>56</v>
      </c>
      <c r="AA11" s="87"/>
      <c r="AB11" s="99"/>
      <c r="AC11" s="101"/>
      <c r="AD11" s="82"/>
      <c r="AE11" s="82"/>
      <c r="AF11" s="82"/>
      <c r="AG11" s="82"/>
      <c r="AH11" s="82"/>
      <c r="AI11" s="73" t="s">
        <v>52</v>
      </c>
      <c r="AJ11" s="73" t="s">
        <v>53</v>
      </c>
      <c r="AK11" s="73" t="s">
        <v>54</v>
      </c>
      <c r="AL11" s="73" t="s">
        <v>55</v>
      </c>
      <c r="AM11" s="73" t="s">
        <v>56</v>
      </c>
      <c r="AN11" s="87"/>
      <c r="AO11" s="99"/>
      <c r="AP11" s="101"/>
      <c r="AQ11" s="82"/>
      <c r="AR11" s="82"/>
      <c r="AS11" s="82"/>
      <c r="AT11" s="82"/>
      <c r="AU11" s="82"/>
      <c r="AV11" s="73" t="s">
        <v>52</v>
      </c>
      <c r="AW11" s="73" t="s">
        <v>53</v>
      </c>
      <c r="AX11" s="73" t="s">
        <v>54</v>
      </c>
      <c r="AY11" s="73" t="s">
        <v>55</v>
      </c>
      <c r="AZ11" s="73" t="s">
        <v>56</v>
      </c>
      <c r="BA11" s="87"/>
      <c r="BB11" s="99"/>
      <c r="BC11" s="101"/>
      <c r="BD11" s="82"/>
      <c r="BE11" s="82"/>
      <c r="BF11" s="82"/>
      <c r="BG11" s="82"/>
      <c r="BH11" s="82"/>
      <c r="BI11" s="73" t="s">
        <v>52</v>
      </c>
      <c r="BJ11" s="73" t="s">
        <v>53</v>
      </c>
      <c r="BK11" s="73" t="s">
        <v>54</v>
      </c>
      <c r="BL11" s="73" t="s">
        <v>55</v>
      </c>
      <c r="BM11" s="73" t="s">
        <v>56</v>
      </c>
      <c r="BN11" s="87"/>
      <c r="BO11" s="99"/>
      <c r="BP11" s="101"/>
      <c r="BQ11" s="82"/>
      <c r="BR11" s="82"/>
      <c r="BS11" s="82"/>
      <c r="BT11" s="82"/>
      <c r="BU11" s="82"/>
      <c r="BV11" s="73" t="s">
        <v>52</v>
      </c>
      <c r="BW11" s="73" t="s">
        <v>53</v>
      </c>
      <c r="BX11" s="73" t="s">
        <v>54</v>
      </c>
      <c r="BY11" s="73" t="s">
        <v>55</v>
      </c>
      <c r="BZ11" s="73" t="s">
        <v>56</v>
      </c>
      <c r="CA11" s="87"/>
      <c r="CB11" s="99"/>
      <c r="CC11" s="101"/>
      <c r="CD11" s="86"/>
      <c r="CE11" s="86"/>
      <c r="CF11" s="86"/>
      <c r="CG11" s="86"/>
      <c r="CH11" s="86"/>
      <c r="CI11" s="73" t="s">
        <v>52</v>
      </c>
      <c r="CJ11" s="73" t="s">
        <v>53</v>
      </c>
      <c r="CK11" s="73" t="s">
        <v>54</v>
      </c>
      <c r="CL11" s="73" t="s">
        <v>55</v>
      </c>
      <c r="CM11" s="73" t="s">
        <v>56</v>
      </c>
      <c r="CN11" s="87"/>
      <c r="CO11" s="99"/>
      <c r="CP11" s="101"/>
      <c r="CQ11" s="73" t="s">
        <v>52</v>
      </c>
      <c r="CR11" s="73" t="s">
        <v>53</v>
      </c>
      <c r="CS11" s="73" t="s">
        <v>54</v>
      </c>
      <c r="CT11" s="73" t="s">
        <v>55</v>
      </c>
      <c r="CU11" s="73" t="s">
        <v>56</v>
      </c>
    </row>
    <row r="12" spans="1:99" ht="18.75" customHeight="1" thickBot="1" x14ac:dyDescent="0.2">
      <c r="A12" s="79" t="s">
        <v>1</v>
      </c>
      <c r="B12" s="80">
        <v>1</v>
      </c>
      <c r="C12" s="81" t="s">
        <v>12</v>
      </c>
      <c r="D12" s="102">
        <f>'１年'!AK13</f>
        <v>10</v>
      </c>
      <c r="E12" s="103">
        <f>'１年'!AL13</f>
        <v>8</v>
      </c>
      <c r="F12" s="103">
        <f>'１年'!AM13</f>
        <v>6</v>
      </c>
      <c r="G12" s="103">
        <f>'１年'!AN13</f>
        <v>0</v>
      </c>
      <c r="H12" s="104">
        <f>'１年'!AO13</f>
        <v>0</v>
      </c>
      <c r="I12" s="73">
        <f t="shared" si="0"/>
        <v>41.666666666666671</v>
      </c>
      <c r="J12" s="73">
        <f t="shared" si="1"/>
        <v>33.333333333333329</v>
      </c>
      <c r="K12" s="73">
        <f t="shared" si="2"/>
        <v>25</v>
      </c>
      <c r="L12" s="73">
        <f t="shared" si="3"/>
        <v>0</v>
      </c>
      <c r="M12" s="73">
        <f t="shared" si="4"/>
        <v>0</v>
      </c>
      <c r="N12" s="79" t="s">
        <v>1</v>
      </c>
      <c r="O12" s="80">
        <v>1</v>
      </c>
      <c r="P12" s="81" t="s">
        <v>12</v>
      </c>
      <c r="Q12" s="82">
        <f>'２年'!AK13</f>
        <v>3</v>
      </c>
      <c r="R12" s="82">
        <f>'２年'!AL13</f>
        <v>12</v>
      </c>
      <c r="S12" s="82">
        <f>'２年'!AM13</f>
        <v>3</v>
      </c>
      <c r="T12" s="82">
        <f>'２年'!AN13</f>
        <v>0</v>
      </c>
      <c r="U12" s="82">
        <f>'２年'!AO13</f>
        <v>0</v>
      </c>
      <c r="V12" s="85">
        <f t="shared" si="5"/>
        <v>16.666666666666664</v>
      </c>
      <c r="W12" s="85">
        <f t="shared" si="6"/>
        <v>66.666666666666657</v>
      </c>
      <c r="X12" s="85">
        <f t="shared" si="7"/>
        <v>16.666666666666664</v>
      </c>
      <c r="Y12" s="85">
        <f t="shared" si="8"/>
        <v>0</v>
      </c>
      <c r="Z12" s="85">
        <f t="shared" si="9"/>
        <v>0</v>
      </c>
      <c r="AA12" s="79" t="s">
        <v>1</v>
      </c>
      <c r="AB12" s="80">
        <v>1</v>
      </c>
      <c r="AC12" s="81" t="s">
        <v>12</v>
      </c>
      <c r="AD12" s="82">
        <f>'３年'!AK13</f>
        <v>5</v>
      </c>
      <c r="AE12" s="82">
        <f>'３年'!AL13</f>
        <v>10</v>
      </c>
      <c r="AF12" s="82">
        <f>'３年'!AM13</f>
        <v>1</v>
      </c>
      <c r="AG12" s="82">
        <f>'３年'!AN13</f>
        <v>0</v>
      </c>
      <c r="AH12" s="82">
        <f>'３年'!AO13</f>
        <v>0</v>
      </c>
      <c r="AI12" s="85">
        <f t="shared" si="10"/>
        <v>31.25</v>
      </c>
      <c r="AJ12" s="85">
        <f t="shared" si="11"/>
        <v>62.5</v>
      </c>
      <c r="AK12" s="85">
        <f t="shared" si="12"/>
        <v>6.25</v>
      </c>
      <c r="AL12" s="85">
        <f t="shared" si="13"/>
        <v>0</v>
      </c>
      <c r="AM12" s="85">
        <f t="shared" si="14"/>
        <v>0</v>
      </c>
      <c r="AN12" s="79" t="s">
        <v>1</v>
      </c>
      <c r="AO12" s="80">
        <v>1</v>
      </c>
      <c r="AP12" s="81" t="s">
        <v>12</v>
      </c>
      <c r="AQ12" s="82">
        <f>'４年'!AK13</f>
        <v>4</v>
      </c>
      <c r="AR12" s="82">
        <f>'４年'!AL13</f>
        <v>12</v>
      </c>
      <c r="AS12" s="82">
        <f>'４年'!AM13</f>
        <v>4</v>
      </c>
      <c r="AT12" s="82">
        <f>'４年'!AN13</f>
        <v>0</v>
      </c>
      <c r="AU12" s="82">
        <f>'４年'!AO13</f>
        <v>0</v>
      </c>
      <c r="AV12" s="85">
        <f t="shared" si="15"/>
        <v>20</v>
      </c>
      <c r="AW12" s="85">
        <f t="shared" si="16"/>
        <v>60</v>
      </c>
      <c r="AX12" s="85">
        <f t="shared" si="17"/>
        <v>20</v>
      </c>
      <c r="AY12" s="85">
        <f t="shared" si="18"/>
        <v>0</v>
      </c>
      <c r="AZ12" s="85">
        <f t="shared" si="19"/>
        <v>0</v>
      </c>
      <c r="BA12" s="79" t="s">
        <v>1</v>
      </c>
      <c r="BB12" s="80">
        <v>1</v>
      </c>
      <c r="BC12" s="81" t="s">
        <v>12</v>
      </c>
      <c r="BD12" s="82">
        <f>'５年'!AK13</f>
        <v>7</v>
      </c>
      <c r="BE12" s="82">
        <f>'５年'!AL13</f>
        <v>11</v>
      </c>
      <c r="BF12" s="82">
        <f>'５年'!AM13</f>
        <v>1</v>
      </c>
      <c r="BG12" s="82">
        <f>'５年'!AN13</f>
        <v>0</v>
      </c>
      <c r="BH12" s="82">
        <f>'５年'!AO13</f>
        <v>0</v>
      </c>
      <c r="BI12" s="85">
        <f t="shared" si="20"/>
        <v>36.84210526315789</v>
      </c>
      <c r="BJ12" s="85">
        <f t="shared" si="21"/>
        <v>57.894736842105267</v>
      </c>
      <c r="BK12" s="85">
        <f t="shared" si="22"/>
        <v>5.2631578947368416</v>
      </c>
      <c r="BL12" s="85">
        <f t="shared" si="23"/>
        <v>0</v>
      </c>
      <c r="BM12" s="85">
        <f t="shared" si="24"/>
        <v>0</v>
      </c>
      <c r="BN12" s="79" t="s">
        <v>1</v>
      </c>
      <c r="BO12" s="80">
        <v>1</v>
      </c>
      <c r="BP12" s="81" t="s">
        <v>12</v>
      </c>
      <c r="BQ12" s="82">
        <f>'６年'!AK13</f>
        <v>3</v>
      </c>
      <c r="BR12" s="82">
        <f>'６年'!AL13</f>
        <v>10</v>
      </c>
      <c r="BS12" s="82">
        <f>'６年'!AM13</f>
        <v>7</v>
      </c>
      <c r="BT12" s="82">
        <f>'６年'!AN13</f>
        <v>0</v>
      </c>
      <c r="BU12" s="82">
        <f>'６年'!AO13</f>
        <v>0</v>
      </c>
      <c r="BV12" s="85">
        <f t="shared" si="25"/>
        <v>15</v>
      </c>
      <c r="BW12" s="85">
        <f t="shared" si="26"/>
        <v>50</v>
      </c>
      <c r="BX12" s="85">
        <f t="shared" si="27"/>
        <v>35</v>
      </c>
      <c r="BY12" s="85">
        <f t="shared" si="28"/>
        <v>0</v>
      </c>
      <c r="BZ12" s="85">
        <f t="shared" si="29"/>
        <v>0</v>
      </c>
      <c r="CA12" s="79" t="s">
        <v>1</v>
      </c>
      <c r="CB12" s="80">
        <v>1</v>
      </c>
      <c r="CC12" s="81" t="s">
        <v>12</v>
      </c>
      <c r="CD12" s="86">
        <f>けやき!AK13</f>
        <v>2</v>
      </c>
      <c r="CE12" s="86">
        <f>けやき!AL13</f>
        <v>2</v>
      </c>
      <c r="CF12" s="86">
        <f>けやき!AM13</f>
        <v>1</v>
      </c>
      <c r="CG12" s="86">
        <f>けやき!AN13</f>
        <v>0</v>
      </c>
      <c r="CH12" s="86">
        <f>けやき!AO13</f>
        <v>0</v>
      </c>
      <c r="CI12" s="73">
        <f t="shared" si="30"/>
        <v>40</v>
      </c>
      <c r="CJ12" s="73">
        <f t="shared" si="31"/>
        <v>40</v>
      </c>
      <c r="CK12" s="73">
        <f t="shared" si="32"/>
        <v>20</v>
      </c>
      <c r="CL12" s="73">
        <f t="shared" si="33"/>
        <v>0</v>
      </c>
      <c r="CM12" s="73">
        <f t="shared" si="34"/>
        <v>0</v>
      </c>
      <c r="CN12" s="79" t="s">
        <v>1</v>
      </c>
      <c r="CO12" s="80">
        <v>1</v>
      </c>
      <c r="CP12" s="81" t="s">
        <v>12</v>
      </c>
      <c r="CQ12" s="82">
        <f>計算!AR11</f>
        <v>27.868852459016392</v>
      </c>
      <c r="CR12" s="82">
        <f>計算!AS11</f>
        <v>53.278688524590166</v>
      </c>
      <c r="CS12" s="82">
        <f>計算!AT11</f>
        <v>18.852459016393443</v>
      </c>
      <c r="CT12" s="82">
        <f>計算!AU11</f>
        <v>0</v>
      </c>
      <c r="CU12" s="82">
        <f>計算!AV11</f>
        <v>0</v>
      </c>
    </row>
    <row r="13" spans="1:99" ht="14.25" thickBot="1" x14ac:dyDescent="0.2">
      <c r="A13" s="87"/>
      <c r="B13" s="88">
        <v>2</v>
      </c>
      <c r="C13" s="89" t="s">
        <v>13</v>
      </c>
      <c r="D13" s="90">
        <f>'１年'!AK14</f>
        <v>10</v>
      </c>
      <c r="E13" s="91">
        <f>'１年'!AL14</f>
        <v>10</v>
      </c>
      <c r="F13" s="91">
        <f>'１年'!AM14</f>
        <v>3</v>
      </c>
      <c r="G13" s="91">
        <f>'１年'!AN14</f>
        <v>1</v>
      </c>
      <c r="H13" s="92">
        <f>'１年'!AO14</f>
        <v>0</v>
      </c>
      <c r="I13" s="73">
        <f t="shared" si="0"/>
        <v>41.666666666666671</v>
      </c>
      <c r="J13" s="73">
        <f t="shared" si="1"/>
        <v>41.666666666666671</v>
      </c>
      <c r="K13" s="73">
        <f t="shared" si="2"/>
        <v>12.5</v>
      </c>
      <c r="L13" s="73">
        <f t="shared" si="3"/>
        <v>4.1666666666666661</v>
      </c>
      <c r="M13" s="73">
        <f t="shared" si="4"/>
        <v>0</v>
      </c>
      <c r="N13" s="87"/>
      <c r="O13" s="88">
        <v>2</v>
      </c>
      <c r="P13" s="89" t="s">
        <v>13</v>
      </c>
      <c r="Q13" s="82">
        <f>'２年'!AK14</f>
        <v>8</v>
      </c>
      <c r="R13" s="82">
        <f>'２年'!AL14</f>
        <v>9</v>
      </c>
      <c r="S13" s="82">
        <f>'２年'!AM14</f>
        <v>1</v>
      </c>
      <c r="T13" s="82">
        <f>'２年'!AN14</f>
        <v>0</v>
      </c>
      <c r="U13" s="82">
        <f>'２年'!AO14</f>
        <v>0</v>
      </c>
      <c r="V13" s="85">
        <f t="shared" si="5"/>
        <v>44.444444444444443</v>
      </c>
      <c r="W13" s="85">
        <f t="shared" si="6"/>
        <v>50</v>
      </c>
      <c r="X13" s="85">
        <f t="shared" si="7"/>
        <v>5.5555555555555554</v>
      </c>
      <c r="Y13" s="85">
        <f t="shared" si="8"/>
        <v>0</v>
      </c>
      <c r="Z13" s="85">
        <f t="shared" si="9"/>
        <v>0</v>
      </c>
      <c r="AA13" s="87"/>
      <c r="AB13" s="88">
        <v>2</v>
      </c>
      <c r="AC13" s="89" t="s">
        <v>13</v>
      </c>
      <c r="AD13" s="82">
        <f>'３年'!AK14</f>
        <v>8</v>
      </c>
      <c r="AE13" s="82">
        <f>'３年'!AL14</f>
        <v>8</v>
      </c>
      <c r="AF13" s="82">
        <f>'３年'!AM14</f>
        <v>1</v>
      </c>
      <c r="AG13" s="82">
        <f>'３年'!AN14</f>
        <v>0</v>
      </c>
      <c r="AH13" s="82">
        <f>'３年'!AO14</f>
        <v>0</v>
      </c>
      <c r="AI13" s="85">
        <f t="shared" si="10"/>
        <v>47.058823529411761</v>
      </c>
      <c r="AJ13" s="85">
        <f t="shared" si="11"/>
        <v>47.058823529411761</v>
      </c>
      <c r="AK13" s="85">
        <f t="shared" si="12"/>
        <v>5.8823529411764701</v>
      </c>
      <c r="AL13" s="85">
        <f t="shared" si="13"/>
        <v>0</v>
      </c>
      <c r="AM13" s="85">
        <f t="shared" si="14"/>
        <v>0</v>
      </c>
      <c r="AN13" s="87"/>
      <c r="AO13" s="88">
        <v>2</v>
      </c>
      <c r="AP13" s="89" t="s">
        <v>13</v>
      </c>
      <c r="AQ13" s="82">
        <f>'４年'!AK14</f>
        <v>8</v>
      </c>
      <c r="AR13" s="82">
        <f>'４年'!AL14</f>
        <v>9</v>
      </c>
      <c r="AS13" s="82">
        <f>'４年'!AM14</f>
        <v>3</v>
      </c>
      <c r="AT13" s="82">
        <f>'４年'!AN14</f>
        <v>0</v>
      </c>
      <c r="AU13" s="82">
        <f>'４年'!AO14</f>
        <v>0</v>
      </c>
      <c r="AV13" s="85">
        <f t="shared" si="15"/>
        <v>40</v>
      </c>
      <c r="AW13" s="85">
        <f t="shared" si="16"/>
        <v>45</v>
      </c>
      <c r="AX13" s="85">
        <f t="shared" si="17"/>
        <v>15</v>
      </c>
      <c r="AY13" s="85">
        <f t="shared" si="18"/>
        <v>0</v>
      </c>
      <c r="AZ13" s="85">
        <f t="shared" si="19"/>
        <v>0</v>
      </c>
      <c r="BA13" s="87"/>
      <c r="BB13" s="88">
        <v>2</v>
      </c>
      <c r="BC13" s="89" t="s">
        <v>13</v>
      </c>
      <c r="BD13" s="82">
        <f>'５年'!AK14</f>
        <v>10</v>
      </c>
      <c r="BE13" s="82">
        <f>'５年'!AL14</f>
        <v>8</v>
      </c>
      <c r="BF13" s="82">
        <f>'５年'!AM14</f>
        <v>1</v>
      </c>
      <c r="BG13" s="82">
        <f>'５年'!AN14</f>
        <v>0</v>
      </c>
      <c r="BH13" s="82">
        <f>'５年'!AO14</f>
        <v>0</v>
      </c>
      <c r="BI13" s="85">
        <f t="shared" si="20"/>
        <v>52.631578947368418</v>
      </c>
      <c r="BJ13" s="85">
        <f t="shared" si="21"/>
        <v>42.105263157894733</v>
      </c>
      <c r="BK13" s="85">
        <f t="shared" si="22"/>
        <v>5.2631578947368416</v>
      </c>
      <c r="BL13" s="85">
        <f t="shared" si="23"/>
        <v>0</v>
      </c>
      <c r="BM13" s="85">
        <f t="shared" si="24"/>
        <v>0</v>
      </c>
      <c r="BN13" s="87"/>
      <c r="BO13" s="88">
        <v>2</v>
      </c>
      <c r="BP13" s="89" t="s">
        <v>13</v>
      </c>
      <c r="BQ13" s="82">
        <f>'６年'!AK14</f>
        <v>7</v>
      </c>
      <c r="BR13" s="82">
        <f>'６年'!AL14</f>
        <v>7</v>
      </c>
      <c r="BS13" s="82">
        <f>'６年'!AM14</f>
        <v>6</v>
      </c>
      <c r="BT13" s="82">
        <f>'６年'!AN14</f>
        <v>0</v>
      </c>
      <c r="BU13" s="82">
        <f>'６年'!AO14</f>
        <v>0</v>
      </c>
      <c r="BV13" s="85">
        <f t="shared" si="25"/>
        <v>35</v>
      </c>
      <c r="BW13" s="85">
        <f t="shared" si="26"/>
        <v>35</v>
      </c>
      <c r="BX13" s="85">
        <f t="shared" si="27"/>
        <v>30</v>
      </c>
      <c r="BY13" s="85">
        <f t="shared" si="28"/>
        <v>0</v>
      </c>
      <c r="BZ13" s="85">
        <f t="shared" si="29"/>
        <v>0</v>
      </c>
      <c r="CA13" s="87"/>
      <c r="CB13" s="88">
        <v>2</v>
      </c>
      <c r="CC13" s="89" t="s">
        <v>13</v>
      </c>
      <c r="CD13" s="86">
        <f>けやき!AK14</f>
        <v>2</v>
      </c>
      <c r="CE13" s="86">
        <f>けやき!AL14</f>
        <v>3</v>
      </c>
      <c r="CF13" s="86">
        <f>けやき!AM14</f>
        <v>0</v>
      </c>
      <c r="CG13" s="86">
        <f>けやき!AN14</f>
        <v>0</v>
      </c>
      <c r="CH13" s="86">
        <f>けやき!AO14</f>
        <v>0</v>
      </c>
      <c r="CI13" s="73">
        <f t="shared" si="30"/>
        <v>40</v>
      </c>
      <c r="CJ13" s="73">
        <f t="shared" si="31"/>
        <v>60</v>
      </c>
      <c r="CK13" s="73">
        <f t="shared" si="32"/>
        <v>0</v>
      </c>
      <c r="CL13" s="73">
        <f t="shared" si="33"/>
        <v>0</v>
      </c>
      <c r="CM13" s="73">
        <f t="shared" si="34"/>
        <v>0</v>
      </c>
      <c r="CN13" s="87"/>
      <c r="CO13" s="88">
        <v>2</v>
      </c>
      <c r="CP13" s="89" t="s">
        <v>13</v>
      </c>
      <c r="CQ13" s="82">
        <f>計算!AR12</f>
        <v>43.089430894308947</v>
      </c>
      <c r="CR13" s="82">
        <f>計算!AS12</f>
        <v>43.902439024390247</v>
      </c>
      <c r="CS13" s="82">
        <f>計算!AT12</f>
        <v>12.195121951219512</v>
      </c>
      <c r="CT13" s="82">
        <f>計算!AU12</f>
        <v>0.81300813008130091</v>
      </c>
      <c r="CU13" s="82">
        <f>計算!AV12</f>
        <v>0</v>
      </c>
    </row>
    <row r="14" spans="1:99" ht="14.25" thickBot="1" x14ac:dyDescent="0.2">
      <c r="A14" s="87"/>
      <c r="B14" s="88">
        <v>3</v>
      </c>
      <c r="C14" s="89" t="s">
        <v>14</v>
      </c>
      <c r="D14" s="90">
        <f>'１年'!AK15</f>
        <v>7</v>
      </c>
      <c r="E14" s="91">
        <f>'１年'!AL15</f>
        <v>13</v>
      </c>
      <c r="F14" s="91">
        <f>'１年'!AM15</f>
        <v>3</v>
      </c>
      <c r="G14" s="91">
        <f>'１年'!AN15</f>
        <v>1</v>
      </c>
      <c r="H14" s="92">
        <f>'１年'!AO15</f>
        <v>0</v>
      </c>
      <c r="I14" s="73">
        <f t="shared" si="0"/>
        <v>29.166666666666668</v>
      </c>
      <c r="J14" s="73">
        <f t="shared" si="1"/>
        <v>54.166666666666664</v>
      </c>
      <c r="K14" s="73">
        <f t="shared" si="2"/>
        <v>12.5</v>
      </c>
      <c r="L14" s="73">
        <f t="shared" si="3"/>
        <v>4.1666666666666661</v>
      </c>
      <c r="M14" s="73">
        <f t="shared" si="4"/>
        <v>0</v>
      </c>
      <c r="N14" s="87"/>
      <c r="O14" s="88">
        <v>3</v>
      </c>
      <c r="P14" s="89" t="s">
        <v>14</v>
      </c>
      <c r="Q14" s="82">
        <f>'２年'!AK15</f>
        <v>4</v>
      </c>
      <c r="R14" s="82">
        <f>'２年'!AL15</f>
        <v>11</v>
      </c>
      <c r="S14" s="82">
        <f>'２年'!AM15</f>
        <v>2</v>
      </c>
      <c r="T14" s="82">
        <f>'２年'!AN15</f>
        <v>1</v>
      </c>
      <c r="U14" s="82">
        <f>'２年'!AO15</f>
        <v>0</v>
      </c>
      <c r="V14" s="85">
        <f t="shared" si="5"/>
        <v>22.222222222222221</v>
      </c>
      <c r="W14" s="85">
        <f t="shared" si="6"/>
        <v>61.111111111111114</v>
      </c>
      <c r="X14" s="85">
        <f t="shared" si="7"/>
        <v>11.111111111111111</v>
      </c>
      <c r="Y14" s="85">
        <f t="shared" si="8"/>
        <v>5.5555555555555554</v>
      </c>
      <c r="Z14" s="85">
        <f t="shared" si="9"/>
        <v>0</v>
      </c>
      <c r="AA14" s="87"/>
      <c r="AB14" s="88">
        <v>3</v>
      </c>
      <c r="AC14" s="89" t="s">
        <v>14</v>
      </c>
      <c r="AD14" s="82">
        <f>'３年'!AK15</f>
        <v>3</v>
      </c>
      <c r="AE14" s="82">
        <f>'３年'!AL15</f>
        <v>12</v>
      </c>
      <c r="AF14" s="82">
        <f>'３年'!AM15</f>
        <v>1</v>
      </c>
      <c r="AG14" s="82">
        <f>'３年'!AN15</f>
        <v>1</v>
      </c>
      <c r="AH14" s="82">
        <f>'３年'!AO15</f>
        <v>0</v>
      </c>
      <c r="AI14" s="85">
        <f t="shared" si="10"/>
        <v>17.647058823529413</v>
      </c>
      <c r="AJ14" s="85">
        <f t="shared" si="11"/>
        <v>70.588235294117652</v>
      </c>
      <c r="AK14" s="85">
        <f t="shared" si="12"/>
        <v>5.8823529411764701</v>
      </c>
      <c r="AL14" s="85">
        <f t="shared" si="13"/>
        <v>5.8823529411764701</v>
      </c>
      <c r="AM14" s="85">
        <f t="shared" si="14"/>
        <v>0</v>
      </c>
      <c r="AN14" s="87"/>
      <c r="AO14" s="88">
        <v>3</v>
      </c>
      <c r="AP14" s="89" t="s">
        <v>14</v>
      </c>
      <c r="AQ14" s="82">
        <f>'４年'!AK15</f>
        <v>5</v>
      </c>
      <c r="AR14" s="82">
        <f>'４年'!AL15</f>
        <v>11</v>
      </c>
      <c r="AS14" s="82">
        <f>'４年'!AM15</f>
        <v>4</v>
      </c>
      <c r="AT14" s="82">
        <f>'４年'!AN15</f>
        <v>0</v>
      </c>
      <c r="AU14" s="82">
        <f>'４年'!AO15</f>
        <v>0</v>
      </c>
      <c r="AV14" s="85">
        <f t="shared" si="15"/>
        <v>25</v>
      </c>
      <c r="AW14" s="85">
        <f t="shared" si="16"/>
        <v>55.000000000000007</v>
      </c>
      <c r="AX14" s="85">
        <f t="shared" si="17"/>
        <v>20</v>
      </c>
      <c r="AY14" s="85">
        <f t="shared" si="18"/>
        <v>0</v>
      </c>
      <c r="AZ14" s="85">
        <f t="shared" si="19"/>
        <v>0</v>
      </c>
      <c r="BA14" s="87"/>
      <c r="BB14" s="88">
        <v>3</v>
      </c>
      <c r="BC14" s="89" t="s">
        <v>14</v>
      </c>
      <c r="BD14" s="82">
        <f>'５年'!AK15</f>
        <v>6</v>
      </c>
      <c r="BE14" s="82">
        <f>'５年'!AL15</f>
        <v>8</v>
      </c>
      <c r="BF14" s="82">
        <f>'５年'!AM15</f>
        <v>4</v>
      </c>
      <c r="BG14" s="82">
        <f>'５年'!AN15</f>
        <v>1</v>
      </c>
      <c r="BH14" s="82">
        <f>'５年'!AO15</f>
        <v>0</v>
      </c>
      <c r="BI14" s="85">
        <f t="shared" si="20"/>
        <v>31.578947368421051</v>
      </c>
      <c r="BJ14" s="85">
        <f t="shared" si="21"/>
        <v>42.105263157894733</v>
      </c>
      <c r="BK14" s="85">
        <f t="shared" si="22"/>
        <v>21.052631578947366</v>
      </c>
      <c r="BL14" s="85">
        <f t="shared" si="23"/>
        <v>5.2631578947368416</v>
      </c>
      <c r="BM14" s="85">
        <f t="shared" si="24"/>
        <v>0</v>
      </c>
      <c r="BN14" s="87"/>
      <c r="BO14" s="88">
        <v>3</v>
      </c>
      <c r="BP14" s="89" t="s">
        <v>14</v>
      </c>
      <c r="BQ14" s="82">
        <f>'６年'!AK15</f>
        <v>3</v>
      </c>
      <c r="BR14" s="82">
        <f>'６年'!AL15</f>
        <v>13</v>
      </c>
      <c r="BS14" s="82">
        <f>'６年'!AM15</f>
        <v>3</v>
      </c>
      <c r="BT14" s="82">
        <f>'６年'!AN15</f>
        <v>0</v>
      </c>
      <c r="BU14" s="82">
        <f>'６年'!AO15</f>
        <v>0</v>
      </c>
      <c r="BV14" s="85">
        <f t="shared" si="25"/>
        <v>15.789473684210526</v>
      </c>
      <c r="BW14" s="85">
        <f t="shared" si="26"/>
        <v>68.421052631578945</v>
      </c>
      <c r="BX14" s="85">
        <f t="shared" si="27"/>
        <v>15.789473684210526</v>
      </c>
      <c r="BY14" s="85">
        <f t="shared" si="28"/>
        <v>0</v>
      </c>
      <c r="BZ14" s="85">
        <f t="shared" si="29"/>
        <v>0</v>
      </c>
      <c r="CA14" s="87"/>
      <c r="CB14" s="88">
        <v>3</v>
      </c>
      <c r="CC14" s="89" t="s">
        <v>14</v>
      </c>
      <c r="CD14" s="86">
        <f>けやき!AK15</f>
        <v>0</v>
      </c>
      <c r="CE14" s="86">
        <f>けやき!AL15</f>
        <v>5</v>
      </c>
      <c r="CF14" s="86">
        <f>けやき!AM15</f>
        <v>0</v>
      </c>
      <c r="CG14" s="86">
        <f>けやき!AN15</f>
        <v>0</v>
      </c>
      <c r="CH14" s="86">
        <f>けやき!AO15</f>
        <v>0</v>
      </c>
      <c r="CI14" s="73">
        <f t="shared" si="30"/>
        <v>0</v>
      </c>
      <c r="CJ14" s="73">
        <f t="shared" si="31"/>
        <v>100</v>
      </c>
      <c r="CK14" s="73">
        <f t="shared" si="32"/>
        <v>0</v>
      </c>
      <c r="CL14" s="73">
        <f t="shared" si="33"/>
        <v>0</v>
      </c>
      <c r="CM14" s="73">
        <f t="shared" si="34"/>
        <v>0</v>
      </c>
      <c r="CN14" s="87"/>
      <c r="CO14" s="88">
        <v>3</v>
      </c>
      <c r="CP14" s="89" t="s">
        <v>14</v>
      </c>
      <c r="CQ14" s="82">
        <f>計算!AR13</f>
        <v>22.950819672131146</v>
      </c>
      <c r="CR14" s="82">
        <f>計算!AS13</f>
        <v>59.83606557377049</v>
      </c>
      <c r="CS14" s="82">
        <f>計算!AT13</f>
        <v>13.934426229508196</v>
      </c>
      <c r="CT14" s="82">
        <f>計算!AU13</f>
        <v>3.278688524590164</v>
      </c>
      <c r="CU14" s="82">
        <f>計算!AV13</f>
        <v>0</v>
      </c>
    </row>
    <row r="15" spans="1:99" ht="14.25" thickBot="1" x14ac:dyDescent="0.2">
      <c r="A15" s="87"/>
      <c r="B15" s="88">
        <v>4</v>
      </c>
      <c r="C15" s="89" t="s">
        <v>15</v>
      </c>
      <c r="D15" s="90">
        <f>'１年'!AK16</f>
        <v>6</v>
      </c>
      <c r="E15" s="91">
        <f>'１年'!AL16</f>
        <v>14</v>
      </c>
      <c r="F15" s="91">
        <f>'１年'!AM16</f>
        <v>3</v>
      </c>
      <c r="G15" s="91">
        <f>'１年'!AN16</f>
        <v>1</v>
      </c>
      <c r="H15" s="92">
        <f>'１年'!AO16</f>
        <v>0</v>
      </c>
      <c r="I15" s="73">
        <f t="shared" si="0"/>
        <v>25</v>
      </c>
      <c r="J15" s="73">
        <f t="shared" si="1"/>
        <v>58.333333333333336</v>
      </c>
      <c r="K15" s="73">
        <f t="shared" si="2"/>
        <v>12.5</v>
      </c>
      <c r="L15" s="73">
        <f t="shared" si="3"/>
        <v>4.1666666666666661</v>
      </c>
      <c r="M15" s="73">
        <f t="shared" si="4"/>
        <v>0</v>
      </c>
      <c r="N15" s="87"/>
      <c r="O15" s="88">
        <v>4</v>
      </c>
      <c r="P15" s="89" t="s">
        <v>15</v>
      </c>
      <c r="Q15" s="82">
        <f>'２年'!AK16</f>
        <v>4</v>
      </c>
      <c r="R15" s="82">
        <f>'２年'!AL16</f>
        <v>10</v>
      </c>
      <c r="S15" s="82">
        <f>'２年'!AM16</f>
        <v>2</v>
      </c>
      <c r="T15" s="82">
        <f>'２年'!AN16</f>
        <v>1</v>
      </c>
      <c r="U15" s="82">
        <f>'２年'!AO16</f>
        <v>1</v>
      </c>
      <c r="V15" s="85">
        <f t="shared" si="5"/>
        <v>22.222222222222221</v>
      </c>
      <c r="W15" s="85">
        <f t="shared" si="6"/>
        <v>55.555555555555557</v>
      </c>
      <c r="X15" s="85">
        <f t="shared" si="7"/>
        <v>11.111111111111111</v>
      </c>
      <c r="Y15" s="85">
        <f t="shared" si="8"/>
        <v>5.5555555555555554</v>
      </c>
      <c r="Z15" s="85">
        <f t="shared" si="9"/>
        <v>5.5555555555555554</v>
      </c>
      <c r="AA15" s="87"/>
      <c r="AB15" s="88">
        <v>4</v>
      </c>
      <c r="AC15" s="89" t="s">
        <v>15</v>
      </c>
      <c r="AD15" s="82">
        <f>'３年'!AK16</f>
        <v>6</v>
      </c>
      <c r="AE15" s="82">
        <f>'３年'!AL16</f>
        <v>8</v>
      </c>
      <c r="AF15" s="82">
        <f>'３年'!AM16</f>
        <v>2</v>
      </c>
      <c r="AG15" s="82">
        <f>'３年'!AN16</f>
        <v>1</v>
      </c>
      <c r="AH15" s="82">
        <f>'３年'!AO16</f>
        <v>0</v>
      </c>
      <c r="AI15" s="85">
        <f t="shared" si="10"/>
        <v>35.294117647058826</v>
      </c>
      <c r="AJ15" s="85">
        <f t="shared" si="11"/>
        <v>47.058823529411761</v>
      </c>
      <c r="AK15" s="85">
        <f t="shared" si="12"/>
        <v>11.76470588235294</v>
      </c>
      <c r="AL15" s="85">
        <f t="shared" si="13"/>
        <v>5.8823529411764701</v>
      </c>
      <c r="AM15" s="85">
        <f t="shared" si="14"/>
        <v>0</v>
      </c>
      <c r="AN15" s="87"/>
      <c r="AO15" s="88">
        <v>4</v>
      </c>
      <c r="AP15" s="89" t="s">
        <v>15</v>
      </c>
      <c r="AQ15" s="82">
        <f>'４年'!AK16</f>
        <v>10</v>
      </c>
      <c r="AR15" s="82">
        <f>'４年'!AL16</f>
        <v>7</v>
      </c>
      <c r="AS15" s="82">
        <f>'４年'!AM16</f>
        <v>3</v>
      </c>
      <c r="AT15" s="82">
        <f>'４年'!AN16</f>
        <v>0</v>
      </c>
      <c r="AU15" s="82">
        <f>'４年'!AO16</f>
        <v>0</v>
      </c>
      <c r="AV15" s="85">
        <f t="shared" si="15"/>
        <v>50</v>
      </c>
      <c r="AW15" s="85">
        <f t="shared" si="16"/>
        <v>35</v>
      </c>
      <c r="AX15" s="85">
        <f t="shared" si="17"/>
        <v>15</v>
      </c>
      <c r="AY15" s="85">
        <f t="shared" si="18"/>
        <v>0</v>
      </c>
      <c r="AZ15" s="85">
        <f t="shared" si="19"/>
        <v>0</v>
      </c>
      <c r="BA15" s="87"/>
      <c r="BB15" s="88">
        <v>4</v>
      </c>
      <c r="BC15" s="89" t="s">
        <v>15</v>
      </c>
      <c r="BD15" s="82">
        <f>'５年'!AK16</f>
        <v>6</v>
      </c>
      <c r="BE15" s="82">
        <f>'５年'!AL16</f>
        <v>9</v>
      </c>
      <c r="BF15" s="82">
        <f>'５年'!AM16</f>
        <v>4</v>
      </c>
      <c r="BG15" s="82">
        <f>'５年'!AN16</f>
        <v>0</v>
      </c>
      <c r="BH15" s="82">
        <f>'５年'!AO16</f>
        <v>0</v>
      </c>
      <c r="BI15" s="85">
        <f t="shared" si="20"/>
        <v>31.578947368421051</v>
      </c>
      <c r="BJ15" s="85">
        <f t="shared" si="21"/>
        <v>47.368421052631575</v>
      </c>
      <c r="BK15" s="85">
        <f t="shared" si="22"/>
        <v>21.052631578947366</v>
      </c>
      <c r="BL15" s="85">
        <f t="shared" si="23"/>
        <v>0</v>
      </c>
      <c r="BM15" s="85">
        <f t="shared" si="24"/>
        <v>0</v>
      </c>
      <c r="BN15" s="87"/>
      <c r="BO15" s="88">
        <v>4</v>
      </c>
      <c r="BP15" s="89" t="s">
        <v>15</v>
      </c>
      <c r="BQ15" s="82">
        <f>'６年'!AK16</f>
        <v>6</v>
      </c>
      <c r="BR15" s="82">
        <f>'６年'!AL16</f>
        <v>9</v>
      </c>
      <c r="BS15" s="82">
        <f>'６年'!AM16</f>
        <v>4</v>
      </c>
      <c r="BT15" s="82">
        <f>'６年'!AN16</f>
        <v>0</v>
      </c>
      <c r="BU15" s="82">
        <f>'６年'!AO16</f>
        <v>1</v>
      </c>
      <c r="BV15" s="85">
        <f t="shared" si="25"/>
        <v>30</v>
      </c>
      <c r="BW15" s="85">
        <f t="shared" si="26"/>
        <v>45</v>
      </c>
      <c r="BX15" s="85">
        <f t="shared" si="27"/>
        <v>20</v>
      </c>
      <c r="BY15" s="85">
        <f t="shared" si="28"/>
        <v>0</v>
      </c>
      <c r="BZ15" s="85">
        <f t="shared" si="29"/>
        <v>5</v>
      </c>
      <c r="CA15" s="87"/>
      <c r="CB15" s="88">
        <v>4</v>
      </c>
      <c r="CC15" s="89" t="s">
        <v>15</v>
      </c>
      <c r="CD15" s="86">
        <f>けやき!AK16</f>
        <v>1</v>
      </c>
      <c r="CE15" s="86">
        <f>けやき!AL16</f>
        <v>4</v>
      </c>
      <c r="CF15" s="86">
        <f>けやき!AM16</f>
        <v>0</v>
      </c>
      <c r="CG15" s="86">
        <f>けやき!AN16</f>
        <v>0</v>
      </c>
      <c r="CH15" s="86">
        <f>けやき!AO16</f>
        <v>0</v>
      </c>
      <c r="CI15" s="73">
        <f t="shared" si="30"/>
        <v>20</v>
      </c>
      <c r="CJ15" s="73">
        <f t="shared" si="31"/>
        <v>80</v>
      </c>
      <c r="CK15" s="73">
        <f t="shared" si="32"/>
        <v>0</v>
      </c>
      <c r="CL15" s="73">
        <f t="shared" si="33"/>
        <v>0</v>
      </c>
      <c r="CM15" s="73">
        <f t="shared" si="34"/>
        <v>0</v>
      </c>
      <c r="CN15" s="87"/>
      <c r="CO15" s="88">
        <v>4</v>
      </c>
      <c r="CP15" s="89" t="s">
        <v>15</v>
      </c>
      <c r="CQ15" s="82">
        <f>計算!AR14</f>
        <v>31.707317073170731</v>
      </c>
      <c r="CR15" s="82">
        <f>計算!AS14</f>
        <v>49.59349593495935</v>
      </c>
      <c r="CS15" s="82">
        <f>計算!AT14</f>
        <v>14.634146341463413</v>
      </c>
      <c r="CT15" s="82">
        <f>計算!AU14</f>
        <v>2.4390243902439024</v>
      </c>
      <c r="CU15" s="82">
        <f>計算!AV14</f>
        <v>1.6260162601626018</v>
      </c>
    </row>
    <row r="16" spans="1:99" ht="14.25" thickBot="1" x14ac:dyDescent="0.2">
      <c r="A16" s="87"/>
      <c r="B16" s="88">
        <v>5</v>
      </c>
      <c r="C16" s="89" t="s">
        <v>16</v>
      </c>
      <c r="D16" s="90">
        <f>'１年'!AK17</f>
        <v>8</v>
      </c>
      <c r="E16" s="91">
        <f>'１年'!AL17</f>
        <v>15</v>
      </c>
      <c r="F16" s="91">
        <f>'１年'!AM17</f>
        <v>1</v>
      </c>
      <c r="G16" s="91">
        <f>'１年'!AN17</f>
        <v>0</v>
      </c>
      <c r="H16" s="92">
        <f>'１年'!AO17</f>
        <v>0</v>
      </c>
      <c r="I16" s="73">
        <f t="shared" si="0"/>
        <v>33.333333333333329</v>
      </c>
      <c r="J16" s="73">
        <f t="shared" si="1"/>
        <v>62.5</v>
      </c>
      <c r="K16" s="73">
        <f t="shared" si="2"/>
        <v>4.1666666666666661</v>
      </c>
      <c r="L16" s="73">
        <f t="shared" si="3"/>
        <v>0</v>
      </c>
      <c r="M16" s="73">
        <f t="shared" si="4"/>
        <v>0</v>
      </c>
      <c r="N16" s="87"/>
      <c r="O16" s="88">
        <v>5</v>
      </c>
      <c r="P16" s="89" t="s">
        <v>16</v>
      </c>
      <c r="Q16" s="82">
        <f>'２年'!AK17</f>
        <v>4</v>
      </c>
      <c r="R16" s="82">
        <f>'２年'!AL17</f>
        <v>10</v>
      </c>
      <c r="S16" s="82">
        <f>'２年'!AM17</f>
        <v>2</v>
      </c>
      <c r="T16" s="82">
        <f>'２年'!AN17</f>
        <v>0</v>
      </c>
      <c r="U16" s="82">
        <f>'２年'!AO17</f>
        <v>2</v>
      </c>
      <c r="V16" s="85">
        <f t="shared" si="5"/>
        <v>22.222222222222221</v>
      </c>
      <c r="W16" s="85">
        <f t="shared" si="6"/>
        <v>55.555555555555557</v>
      </c>
      <c r="X16" s="85">
        <f t="shared" si="7"/>
        <v>11.111111111111111</v>
      </c>
      <c r="Y16" s="85">
        <f t="shared" si="8"/>
        <v>0</v>
      </c>
      <c r="Z16" s="85">
        <f t="shared" si="9"/>
        <v>11.111111111111111</v>
      </c>
      <c r="AA16" s="87"/>
      <c r="AB16" s="88">
        <v>5</v>
      </c>
      <c r="AC16" s="89" t="s">
        <v>16</v>
      </c>
      <c r="AD16" s="82">
        <f>'３年'!AK17</f>
        <v>2</v>
      </c>
      <c r="AE16" s="82">
        <f>'３年'!AL17</f>
        <v>10</v>
      </c>
      <c r="AF16" s="82">
        <f>'３年'!AM17</f>
        <v>5</v>
      </c>
      <c r="AG16" s="82">
        <f>'３年'!AN17</f>
        <v>0</v>
      </c>
      <c r="AH16" s="82">
        <f>'３年'!AO17</f>
        <v>0</v>
      </c>
      <c r="AI16" s="85">
        <f t="shared" si="10"/>
        <v>11.76470588235294</v>
      </c>
      <c r="AJ16" s="85">
        <f t="shared" si="11"/>
        <v>58.82352941176471</v>
      </c>
      <c r="AK16" s="85">
        <f t="shared" si="12"/>
        <v>29.411764705882355</v>
      </c>
      <c r="AL16" s="85">
        <f t="shared" si="13"/>
        <v>0</v>
      </c>
      <c r="AM16" s="85">
        <f t="shared" si="14"/>
        <v>0</v>
      </c>
      <c r="AN16" s="87"/>
      <c r="AO16" s="88">
        <v>5</v>
      </c>
      <c r="AP16" s="89" t="s">
        <v>16</v>
      </c>
      <c r="AQ16" s="82">
        <f>'４年'!AK17</f>
        <v>6</v>
      </c>
      <c r="AR16" s="82">
        <f>'４年'!AL17</f>
        <v>11</v>
      </c>
      <c r="AS16" s="82">
        <f>'４年'!AM17</f>
        <v>1</v>
      </c>
      <c r="AT16" s="82">
        <f>'４年'!AN17</f>
        <v>2</v>
      </c>
      <c r="AU16" s="82">
        <f>'４年'!AO17</f>
        <v>0</v>
      </c>
      <c r="AV16" s="85">
        <f t="shared" si="15"/>
        <v>30</v>
      </c>
      <c r="AW16" s="85">
        <f t="shared" si="16"/>
        <v>55.000000000000007</v>
      </c>
      <c r="AX16" s="85">
        <f t="shared" si="17"/>
        <v>5</v>
      </c>
      <c r="AY16" s="85">
        <f t="shared" si="18"/>
        <v>10</v>
      </c>
      <c r="AZ16" s="85">
        <f t="shared" si="19"/>
        <v>0</v>
      </c>
      <c r="BA16" s="87"/>
      <c r="BB16" s="88">
        <v>5</v>
      </c>
      <c r="BC16" s="89" t="s">
        <v>16</v>
      </c>
      <c r="BD16" s="82">
        <f>'５年'!AK17</f>
        <v>6</v>
      </c>
      <c r="BE16" s="82">
        <f>'５年'!AL17</f>
        <v>9</v>
      </c>
      <c r="BF16" s="82">
        <f>'５年'!AM17</f>
        <v>4</v>
      </c>
      <c r="BG16" s="82">
        <f>'５年'!AN17</f>
        <v>0</v>
      </c>
      <c r="BH16" s="82">
        <f>'５年'!AO17</f>
        <v>0</v>
      </c>
      <c r="BI16" s="85">
        <f t="shared" si="20"/>
        <v>31.578947368421051</v>
      </c>
      <c r="BJ16" s="85">
        <f t="shared" si="21"/>
        <v>47.368421052631575</v>
      </c>
      <c r="BK16" s="85">
        <f t="shared" si="22"/>
        <v>21.052631578947366</v>
      </c>
      <c r="BL16" s="85">
        <f t="shared" si="23"/>
        <v>0</v>
      </c>
      <c r="BM16" s="85">
        <f t="shared" si="24"/>
        <v>0</v>
      </c>
      <c r="BN16" s="87"/>
      <c r="BO16" s="88">
        <v>5</v>
      </c>
      <c r="BP16" s="89" t="s">
        <v>16</v>
      </c>
      <c r="BQ16" s="82">
        <f>'６年'!AK17</f>
        <v>3</v>
      </c>
      <c r="BR16" s="82">
        <f>'６年'!AL17</f>
        <v>9</v>
      </c>
      <c r="BS16" s="82">
        <f>'６年'!AM17</f>
        <v>6</v>
      </c>
      <c r="BT16" s="82">
        <f>'６年'!AN17</f>
        <v>1</v>
      </c>
      <c r="BU16" s="82">
        <f>'６年'!AO17</f>
        <v>1</v>
      </c>
      <c r="BV16" s="85">
        <f t="shared" si="25"/>
        <v>15</v>
      </c>
      <c r="BW16" s="85">
        <f t="shared" si="26"/>
        <v>45</v>
      </c>
      <c r="BX16" s="85">
        <f t="shared" si="27"/>
        <v>30</v>
      </c>
      <c r="BY16" s="85">
        <f t="shared" si="28"/>
        <v>5</v>
      </c>
      <c r="BZ16" s="85">
        <f t="shared" si="29"/>
        <v>5</v>
      </c>
      <c r="CA16" s="87"/>
      <c r="CB16" s="88">
        <v>5</v>
      </c>
      <c r="CC16" s="89" t="s">
        <v>16</v>
      </c>
      <c r="CD16" s="86">
        <f>けやき!AK17</f>
        <v>0</v>
      </c>
      <c r="CE16" s="86">
        <f>けやき!AL17</f>
        <v>2</v>
      </c>
      <c r="CF16" s="86">
        <f>けやき!AM17</f>
        <v>2</v>
      </c>
      <c r="CG16" s="86">
        <f>けやき!AN17</f>
        <v>0</v>
      </c>
      <c r="CH16" s="86">
        <f>けやき!AO17</f>
        <v>1</v>
      </c>
      <c r="CI16" s="73">
        <f t="shared" si="30"/>
        <v>0</v>
      </c>
      <c r="CJ16" s="73">
        <f t="shared" si="31"/>
        <v>40</v>
      </c>
      <c r="CK16" s="73">
        <f t="shared" si="32"/>
        <v>40</v>
      </c>
      <c r="CL16" s="73">
        <f t="shared" si="33"/>
        <v>0</v>
      </c>
      <c r="CM16" s="73">
        <f t="shared" si="34"/>
        <v>20</v>
      </c>
      <c r="CN16" s="87"/>
      <c r="CO16" s="88">
        <v>5</v>
      </c>
      <c r="CP16" s="89" t="s">
        <v>16</v>
      </c>
      <c r="CQ16" s="82">
        <f>計算!AR15</f>
        <v>23.577235772357724</v>
      </c>
      <c r="CR16" s="82">
        <f>計算!AS15</f>
        <v>53.658536585365859</v>
      </c>
      <c r="CS16" s="82">
        <f>計算!AT15</f>
        <v>17.073170731707318</v>
      </c>
      <c r="CT16" s="82">
        <f>計算!AU15</f>
        <v>2.4390243902439024</v>
      </c>
      <c r="CU16" s="82">
        <f>計算!AV15</f>
        <v>3.2520325203252036</v>
      </c>
    </row>
    <row r="17" spans="1:99" ht="14.25" thickBot="1" x14ac:dyDescent="0.2">
      <c r="A17" s="93"/>
      <c r="B17" s="94">
        <v>6</v>
      </c>
      <c r="C17" s="95" t="s">
        <v>17</v>
      </c>
      <c r="D17" s="105">
        <f>'１年'!AK18</f>
        <v>10</v>
      </c>
      <c r="E17" s="106">
        <f>'１年'!AL18</f>
        <v>11</v>
      </c>
      <c r="F17" s="106">
        <f>'１年'!AM18</f>
        <v>3</v>
      </c>
      <c r="G17" s="106">
        <f>'１年'!AN18</f>
        <v>0</v>
      </c>
      <c r="H17" s="107">
        <f>'１年'!AO18</f>
        <v>0</v>
      </c>
      <c r="I17" s="73">
        <f t="shared" si="0"/>
        <v>41.666666666666671</v>
      </c>
      <c r="J17" s="73">
        <f t="shared" si="1"/>
        <v>45.833333333333329</v>
      </c>
      <c r="K17" s="73">
        <f t="shared" si="2"/>
        <v>12.5</v>
      </c>
      <c r="L17" s="73">
        <f t="shared" si="3"/>
        <v>0</v>
      </c>
      <c r="M17" s="73">
        <f t="shared" si="4"/>
        <v>0</v>
      </c>
      <c r="N17" s="93"/>
      <c r="O17" s="94">
        <v>6</v>
      </c>
      <c r="P17" s="95" t="s">
        <v>17</v>
      </c>
      <c r="Q17" s="82">
        <f>'２年'!AK18</f>
        <v>5</v>
      </c>
      <c r="R17" s="82">
        <f>'２年'!AL18</f>
        <v>11</v>
      </c>
      <c r="S17" s="82">
        <f>'２年'!AM18</f>
        <v>1</v>
      </c>
      <c r="T17" s="82">
        <f>'２年'!AN18</f>
        <v>0</v>
      </c>
      <c r="U17" s="82">
        <f>'２年'!AO18</f>
        <v>1</v>
      </c>
      <c r="V17" s="85">
        <f t="shared" si="5"/>
        <v>27.777777777777779</v>
      </c>
      <c r="W17" s="85">
        <f t="shared" si="6"/>
        <v>61.111111111111114</v>
      </c>
      <c r="X17" s="85">
        <f t="shared" si="7"/>
        <v>5.5555555555555554</v>
      </c>
      <c r="Y17" s="85">
        <f t="shared" si="8"/>
        <v>0</v>
      </c>
      <c r="Z17" s="85">
        <f t="shared" si="9"/>
        <v>5.5555555555555554</v>
      </c>
      <c r="AA17" s="93"/>
      <c r="AB17" s="94">
        <v>6</v>
      </c>
      <c r="AC17" s="95" t="s">
        <v>17</v>
      </c>
      <c r="AD17" s="82">
        <f>'３年'!AK18</f>
        <v>5</v>
      </c>
      <c r="AE17" s="82">
        <f>'３年'!AL18</f>
        <v>12</v>
      </c>
      <c r="AF17" s="82">
        <f>'３年'!AM18</f>
        <v>0</v>
      </c>
      <c r="AG17" s="82">
        <f>'３年'!AN18</f>
        <v>0</v>
      </c>
      <c r="AH17" s="82">
        <f>'３年'!AO18</f>
        <v>0</v>
      </c>
      <c r="AI17" s="85">
        <f t="shared" si="10"/>
        <v>29.411764705882355</v>
      </c>
      <c r="AJ17" s="85">
        <f t="shared" si="11"/>
        <v>70.588235294117652</v>
      </c>
      <c r="AK17" s="85">
        <f t="shared" si="12"/>
        <v>0</v>
      </c>
      <c r="AL17" s="85">
        <f t="shared" si="13"/>
        <v>0</v>
      </c>
      <c r="AM17" s="85">
        <f t="shared" si="14"/>
        <v>0</v>
      </c>
      <c r="AN17" s="93"/>
      <c r="AO17" s="94">
        <v>6</v>
      </c>
      <c r="AP17" s="95" t="s">
        <v>17</v>
      </c>
      <c r="AQ17" s="82">
        <f>'４年'!AK18</f>
        <v>4</v>
      </c>
      <c r="AR17" s="82">
        <f>'４年'!AL18</f>
        <v>13</v>
      </c>
      <c r="AS17" s="82">
        <f>'４年'!AM18</f>
        <v>3</v>
      </c>
      <c r="AT17" s="82">
        <f>'４年'!AN18</f>
        <v>0</v>
      </c>
      <c r="AU17" s="82">
        <f>'４年'!AO18</f>
        <v>0</v>
      </c>
      <c r="AV17" s="85">
        <f t="shared" si="15"/>
        <v>20</v>
      </c>
      <c r="AW17" s="85">
        <f t="shared" si="16"/>
        <v>65</v>
      </c>
      <c r="AX17" s="85">
        <f t="shared" si="17"/>
        <v>15</v>
      </c>
      <c r="AY17" s="85">
        <f t="shared" si="18"/>
        <v>0</v>
      </c>
      <c r="AZ17" s="85">
        <f t="shared" si="19"/>
        <v>0</v>
      </c>
      <c r="BA17" s="93"/>
      <c r="BB17" s="94">
        <v>6</v>
      </c>
      <c r="BC17" s="95" t="s">
        <v>17</v>
      </c>
      <c r="BD17" s="82">
        <f>'５年'!AK18</f>
        <v>3</v>
      </c>
      <c r="BE17" s="82">
        <f>'５年'!AL18</f>
        <v>14</v>
      </c>
      <c r="BF17" s="82">
        <f>'５年'!AM18</f>
        <v>2</v>
      </c>
      <c r="BG17" s="82">
        <f>'５年'!AN18</f>
        <v>0</v>
      </c>
      <c r="BH17" s="82">
        <f>'５年'!AO18</f>
        <v>0</v>
      </c>
      <c r="BI17" s="85">
        <f t="shared" si="20"/>
        <v>15.789473684210526</v>
      </c>
      <c r="BJ17" s="85">
        <f t="shared" si="21"/>
        <v>73.68421052631578</v>
      </c>
      <c r="BK17" s="85">
        <f t="shared" si="22"/>
        <v>10.526315789473683</v>
      </c>
      <c r="BL17" s="85">
        <f t="shared" si="23"/>
        <v>0</v>
      </c>
      <c r="BM17" s="85">
        <f t="shared" si="24"/>
        <v>0</v>
      </c>
      <c r="BN17" s="93"/>
      <c r="BO17" s="94">
        <v>6</v>
      </c>
      <c r="BP17" s="95" t="s">
        <v>17</v>
      </c>
      <c r="BQ17" s="82">
        <f>'６年'!AK18</f>
        <v>3</v>
      </c>
      <c r="BR17" s="82">
        <f>'６年'!AL18</f>
        <v>11</v>
      </c>
      <c r="BS17" s="82">
        <f>'６年'!AM18</f>
        <v>5</v>
      </c>
      <c r="BT17" s="82">
        <f>'６年'!AN18</f>
        <v>0</v>
      </c>
      <c r="BU17" s="82">
        <f>'６年'!AO18</f>
        <v>1</v>
      </c>
      <c r="BV17" s="85">
        <f t="shared" si="25"/>
        <v>15</v>
      </c>
      <c r="BW17" s="85">
        <f t="shared" si="26"/>
        <v>55.000000000000007</v>
      </c>
      <c r="BX17" s="85">
        <f t="shared" si="27"/>
        <v>25</v>
      </c>
      <c r="BY17" s="85">
        <f t="shared" si="28"/>
        <v>0</v>
      </c>
      <c r="BZ17" s="85">
        <f t="shared" si="29"/>
        <v>5</v>
      </c>
      <c r="CA17" s="93"/>
      <c r="CB17" s="94">
        <v>6</v>
      </c>
      <c r="CC17" s="95" t="s">
        <v>17</v>
      </c>
      <c r="CD17" s="86">
        <f>けやき!AK18</f>
        <v>2</v>
      </c>
      <c r="CE17" s="86">
        <f>けやき!AL18</f>
        <v>3</v>
      </c>
      <c r="CF17" s="86">
        <f>けやき!AM18</f>
        <v>0</v>
      </c>
      <c r="CG17" s="86">
        <f>けやき!AN18</f>
        <v>0</v>
      </c>
      <c r="CH17" s="86">
        <f>けやき!AO18</f>
        <v>0</v>
      </c>
      <c r="CI17" s="73">
        <f t="shared" si="30"/>
        <v>40</v>
      </c>
      <c r="CJ17" s="73">
        <f t="shared" si="31"/>
        <v>60</v>
      </c>
      <c r="CK17" s="73">
        <f t="shared" si="32"/>
        <v>0</v>
      </c>
      <c r="CL17" s="73">
        <f t="shared" si="33"/>
        <v>0</v>
      </c>
      <c r="CM17" s="73">
        <f t="shared" si="34"/>
        <v>0</v>
      </c>
      <c r="CN17" s="93"/>
      <c r="CO17" s="94">
        <v>6</v>
      </c>
      <c r="CP17" s="95" t="s">
        <v>17</v>
      </c>
      <c r="CQ17" s="82">
        <f>計算!AR16</f>
        <v>26.016260162601629</v>
      </c>
      <c r="CR17" s="82">
        <f>計算!AS16</f>
        <v>60.975609756097562</v>
      </c>
      <c r="CS17" s="82">
        <f>計算!AT16</f>
        <v>11.38211382113821</v>
      </c>
      <c r="CT17" s="82">
        <f>計算!AU16</f>
        <v>0</v>
      </c>
      <c r="CU17" s="82">
        <f>計算!AV16</f>
        <v>1.6260162601626018</v>
      </c>
    </row>
    <row r="18" spans="1:99" ht="14.25" thickBot="1" x14ac:dyDescent="0.2">
      <c r="A18" s="87"/>
      <c r="B18" s="99"/>
      <c r="C18" s="73"/>
      <c r="D18" s="73" t="s">
        <v>53</v>
      </c>
      <c r="E18" s="73" t="s">
        <v>54</v>
      </c>
      <c r="F18" s="73" t="s">
        <v>55</v>
      </c>
      <c r="G18" s="73" t="s">
        <v>56</v>
      </c>
      <c r="H18" s="100"/>
      <c r="I18" s="73" t="s">
        <v>52</v>
      </c>
      <c r="J18" s="73" t="s">
        <v>53</v>
      </c>
      <c r="K18" s="73" t="s">
        <v>54</v>
      </c>
      <c r="L18" s="73" t="s">
        <v>55</v>
      </c>
      <c r="M18" s="73" t="s">
        <v>56</v>
      </c>
      <c r="N18" s="87"/>
      <c r="O18" s="99"/>
      <c r="P18" s="101"/>
      <c r="Q18" s="82"/>
      <c r="R18" s="82"/>
      <c r="S18" s="82"/>
      <c r="T18" s="82"/>
      <c r="U18" s="82"/>
      <c r="V18" s="73" t="s">
        <v>52</v>
      </c>
      <c r="W18" s="73" t="s">
        <v>53</v>
      </c>
      <c r="X18" s="73" t="s">
        <v>54</v>
      </c>
      <c r="Y18" s="73" t="s">
        <v>55</v>
      </c>
      <c r="Z18" s="73" t="s">
        <v>56</v>
      </c>
      <c r="AA18" s="87"/>
      <c r="AB18" s="99"/>
      <c r="AC18" s="101"/>
      <c r="AD18" s="82"/>
      <c r="AE18" s="82"/>
      <c r="AF18" s="82"/>
      <c r="AG18" s="82"/>
      <c r="AH18" s="82"/>
      <c r="AI18" s="73" t="s">
        <v>52</v>
      </c>
      <c r="AJ18" s="73" t="s">
        <v>53</v>
      </c>
      <c r="AK18" s="73" t="s">
        <v>54</v>
      </c>
      <c r="AL18" s="73" t="s">
        <v>55</v>
      </c>
      <c r="AM18" s="73" t="s">
        <v>56</v>
      </c>
      <c r="AN18" s="87"/>
      <c r="AO18" s="99"/>
      <c r="AP18" s="101"/>
      <c r="AQ18" s="82"/>
      <c r="AR18" s="82"/>
      <c r="AS18" s="82"/>
      <c r="AT18" s="82"/>
      <c r="AU18" s="82"/>
      <c r="AV18" s="73" t="s">
        <v>52</v>
      </c>
      <c r="AW18" s="73" t="s">
        <v>53</v>
      </c>
      <c r="AX18" s="73" t="s">
        <v>54</v>
      </c>
      <c r="AY18" s="73" t="s">
        <v>55</v>
      </c>
      <c r="AZ18" s="73" t="s">
        <v>56</v>
      </c>
      <c r="BA18" s="87"/>
      <c r="BB18" s="99"/>
      <c r="BC18" s="101"/>
      <c r="BD18" s="82"/>
      <c r="BE18" s="82"/>
      <c r="BF18" s="82"/>
      <c r="BG18" s="82"/>
      <c r="BH18" s="82"/>
      <c r="BI18" s="73" t="s">
        <v>52</v>
      </c>
      <c r="BJ18" s="73" t="s">
        <v>53</v>
      </c>
      <c r="BK18" s="73" t="s">
        <v>54</v>
      </c>
      <c r="BL18" s="73" t="s">
        <v>55</v>
      </c>
      <c r="BM18" s="73" t="s">
        <v>56</v>
      </c>
      <c r="BN18" s="87"/>
      <c r="BO18" s="99"/>
      <c r="BP18" s="101"/>
      <c r="BQ18" s="82"/>
      <c r="BR18" s="82"/>
      <c r="BS18" s="82"/>
      <c r="BT18" s="82"/>
      <c r="BU18" s="82"/>
      <c r="BV18" s="73" t="s">
        <v>52</v>
      </c>
      <c r="BW18" s="73" t="s">
        <v>53</v>
      </c>
      <c r="BX18" s="73" t="s">
        <v>54</v>
      </c>
      <c r="BY18" s="73" t="s">
        <v>55</v>
      </c>
      <c r="BZ18" s="73" t="s">
        <v>56</v>
      </c>
      <c r="CA18" s="87"/>
      <c r="CB18" s="99"/>
      <c r="CC18" s="101"/>
      <c r="CD18" s="86"/>
      <c r="CE18" s="86"/>
      <c r="CF18" s="86"/>
      <c r="CG18" s="86"/>
      <c r="CH18" s="86"/>
      <c r="CI18" s="73" t="s">
        <v>52</v>
      </c>
      <c r="CJ18" s="73" t="s">
        <v>53</v>
      </c>
      <c r="CK18" s="73" t="s">
        <v>54</v>
      </c>
      <c r="CL18" s="73" t="s">
        <v>55</v>
      </c>
      <c r="CM18" s="73" t="s">
        <v>56</v>
      </c>
      <c r="CN18" s="87"/>
      <c r="CO18" s="99"/>
      <c r="CP18" s="101"/>
      <c r="CQ18" s="73" t="s">
        <v>52</v>
      </c>
      <c r="CR18" s="73" t="s">
        <v>53</v>
      </c>
      <c r="CS18" s="73" t="s">
        <v>54</v>
      </c>
      <c r="CT18" s="73" t="s">
        <v>55</v>
      </c>
      <c r="CU18" s="73" t="s">
        <v>56</v>
      </c>
    </row>
    <row r="19" spans="1:99" ht="17.25" customHeight="1" thickBot="1" x14ac:dyDescent="0.2">
      <c r="A19" s="79" t="s">
        <v>2</v>
      </c>
      <c r="B19" s="80">
        <v>1</v>
      </c>
      <c r="C19" s="108" t="s">
        <v>18</v>
      </c>
      <c r="D19" s="82">
        <f>'１年'!AK19</f>
        <v>6</v>
      </c>
      <c r="E19" s="83">
        <f>'１年'!AL19</f>
        <v>11</v>
      </c>
      <c r="F19" s="83">
        <f>'１年'!AM19</f>
        <v>4</v>
      </c>
      <c r="G19" s="83">
        <f>'１年'!AN19</f>
        <v>0</v>
      </c>
      <c r="H19" s="84">
        <f>'１年'!AO19</f>
        <v>3</v>
      </c>
      <c r="I19" s="73">
        <f t="shared" si="0"/>
        <v>25</v>
      </c>
      <c r="J19" s="73">
        <f t="shared" si="1"/>
        <v>45.833333333333329</v>
      </c>
      <c r="K19" s="73">
        <f t="shared" si="2"/>
        <v>16.666666666666664</v>
      </c>
      <c r="L19" s="73">
        <f t="shared" si="3"/>
        <v>0</v>
      </c>
      <c r="M19" s="73">
        <f t="shared" si="4"/>
        <v>12.5</v>
      </c>
      <c r="N19" s="79" t="s">
        <v>2</v>
      </c>
      <c r="O19" s="80">
        <v>1</v>
      </c>
      <c r="P19" s="108" t="s">
        <v>18</v>
      </c>
      <c r="Q19" s="82">
        <f>'２年'!AK19</f>
        <v>5</v>
      </c>
      <c r="R19" s="82">
        <f>'２年'!AL19</f>
        <v>9</v>
      </c>
      <c r="S19" s="82">
        <f>'２年'!AM19</f>
        <v>2</v>
      </c>
      <c r="T19" s="82">
        <f>'２年'!AN19</f>
        <v>0</v>
      </c>
      <c r="U19" s="82">
        <f>'２年'!AO19</f>
        <v>2</v>
      </c>
      <c r="V19" s="85">
        <f t="shared" si="5"/>
        <v>27.777777777777779</v>
      </c>
      <c r="W19" s="85">
        <f t="shared" si="6"/>
        <v>50</v>
      </c>
      <c r="X19" s="85">
        <f t="shared" si="7"/>
        <v>11.111111111111111</v>
      </c>
      <c r="Y19" s="85">
        <f t="shared" si="8"/>
        <v>0</v>
      </c>
      <c r="Z19" s="85">
        <f t="shared" si="9"/>
        <v>11.111111111111111</v>
      </c>
      <c r="AA19" s="79" t="s">
        <v>2</v>
      </c>
      <c r="AB19" s="80">
        <v>1</v>
      </c>
      <c r="AC19" s="108" t="s">
        <v>18</v>
      </c>
      <c r="AD19" s="82">
        <f>'３年'!AK19</f>
        <v>7</v>
      </c>
      <c r="AE19" s="82">
        <f>'３年'!AL19</f>
        <v>8</v>
      </c>
      <c r="AF19" s="82">
        <f>'３年'!AM19</f>
        <v>2</v>
      </c>
      <c r="AG19" s="82">
        <f>'３年'!AN19</f>
        <v>0</v>
      </c>
      <c r="AH19" s="82">
        <f>'３年'!AO19</f>
        <v>0</v>
      </c>
      <c r="AI19" s="85">
        <f t="shared" si="10"/>
        <v>41.17647058823529</v>
      </c>
      <c r="AJ19" s="85">
        <f t="shared" si="11"/>
        <v>47.058823529411761</v>
      </c>
      <c r="AK19" s="85">
        <f t="shared" si="12"/>
        <v>11.76470588235294</v>
      </c>
      <c r="AL19" s="85">
        <f t="shared" si="13"/>
        <v>0</v>
      </c>
      <c r="AM19" s="85">
        <f t="shared" si="14"/>
        <v>0</v>
      </c>
      <c r="AN19" s="79" t="s">
        <v>2</v>
      </c>
      <c r="AO19" s="80">
        <v>1</v>
      </c>
      <c r="AP19" s="108" t="s">
        <v>18</v>
      </c>
      <c r="AQ19" s="82">
        <f>'４年'!AK19</f>
        <v>4</v>
      </c>
      <c r="AR19" s="82">
        <f>'４年'!AL19</f>
        <v>11</v>
      </c>
      <c r="AS19" s="82">
        <f>'４年'!AM19</f>
        <v>3</v>
      </c>
      <c r="AT19" s="82">
        <f>'４年'!AN19</f>
        <v>0</v>
      </c>
      <c r="AU19" s="82">
        <f>'４年'!AO19</f>
        <v>2</v>
      </c>
      <c r="AV19" s="85">
        <f t="shared" si="15"/>
        <v>20</v>
      </c>
      <c r="AW19" s="85">
        <f t="shared" si="16"/>
        <v>55.000000000000007</v>
      </c>
      <c r="AX19" s="85">
        <f t="shared" si="17"/>
        <v>15</v>
      </c>
      <c r="AY19" s="85">
        <f t="shared" si="18"/>
        <v>0</v>
      </c>
      <c r="AZ19" s="85">
        <f t="shared" si="19"/>
        <v>10</v>
      </c>
      <c r="BA19" s="79" t="s">
        <v>2</v>
      </c>
      <c r="BB19" s="80">
        <v>1</v>
      </c>
      <c r="BC19" s="108" t="s">
        <v>18</v>
      </c>
      <c r="BD19" s="82">
        <f>'５年'!AK19</f>
        <v>6</v>
      </c>
      <c r="BE19" s="82">
        <f>'５年'!AL19</f>
        <v>10</v>
      </c>
      <c r="BF19" s="82">
        <f>'５年'!AM19</f>
        <v>3</v>
      </c>
      <c r="BG19" s="82">
        <f>'５年'!AN19</f>
        <v>0</v>
      </c>
      <c r="BH19" s="82">
        <f>'５年'!AO19</f>
        <v>0</v>
      </c>
      <c r="BI19" s="85">
        <f t="shared" si="20"/>
        <v>31.578947368421051</v>
      </c>
      <c r="BJ19" s="85">
        <f t="shared" si="21"/>
        <v>52.631578947368418</v>
      </c>
      <c r="BK19" s="85">
        <f t="shared" si="22"/>
        <v>15.789473684210526</v>
      </c>
      <c r="BL19" s="85">
        <f t="shared" si="23"/>
        <v>0</v>
      </c>
      <c r="BM19" s="85">
        <f t="shared" si="24"/>
        <v>0</v>
      </c>
      <c r="BN19" s="79" t="s">
        <v>2</v>
      </c>
      <c r="BO19" s="80">
        <v>1</v>
      </c>
      <c r="BP19" s="108" t="s">
        <v>18</v>
      </c>
      <c r="BQ19" s="82">
        <f>'６年'!AK19</f>
        <v>1</v>
      </c>
      <c r="BR19" s="82">
        <f>'６年'!AL19</f>
        <v>11</v>
      </c>
      <c r="BS19" s="82">
        <f>'６年'!AM19</f>
        <v>4</v>
      </c>
      <c r="BT19" s="82">
        <f>'６年'!AN19</f>
        <v>2</v>
      </c>
      <c r="BU19" s="82">
        <f>'６年'!AO19</f>
        <v>2</v>
      </c>
      <c r="BV19" s="85">
        <f t="shared" si="25"/>
        <v>5</v>
      </c>
      <c r="BW19" s="85">
        <f t="shared" si="26"/>
        <v>55.000000000000007</v>
      </c>
      <c r="BX19" s="85">
        <f t="shared" si="27"/>
        <v>20</v>
      </c>
      <c r="BY19" s="85">
        <f t="shared" si="28"/>
        <v>10</v>
      </c>
      <c r="BZ19" s="85">
        <f t="shared" si="29"/>
        <v>10</v>
      </c>
      <c r="CA19" s="79" t="s">
        <v>2</v>
      </c>
      <c r="CB19" s="80">
        <v>1</v>
      </c>
      <c r="CC19" s="108" t="s">
        <v>18</v>
      </c>
      <c r="CD19" s="86">
        <f>けやき!AK19</f>
        <v>1</v>
      </c>
      <c r="CE19" s="86">
        <f>けやき!AL19</f>
        <v>1</v>
      </c>
      <c r="CF19" s="86">
        <f>けやき!AM19</f>
        <v>0</v>
      </c>
      <c r="CG19" s="86">
        <f>けやき!AN19</f>
        <v>0</v>
      </c>
      <c r="CH19" s="86">
        <f>けやき!AO19</f>
        <v>3</v>
      </c>
      <c r="CI19" s="73">
        <f t="shared" si="30"/>
        <v>20</v>
      </c>
      <c r="CJ19" s="73">
        <f t="shared" si="31"/>
        <v>20</v>
      </c>
      <c r="CK19" s="73">
        <f t="shared" si="32"/>
        <v>0</v>
      </c>
      <c r="CL19" s="73">
        <f t="shared" si="33"/>
        <v>0</v>
      </c>
      <c r="CM19" s="73">
        <f t="shared" si="34"/>
        <v>60</v>
      </c>
      <c r="CN19" s="79" t="s">
        <v>2</v>
      </c>
      <c r="CO19" s="80">
        <v>1</v>
      </c>
      <c r="CP19" s="108" t="s">
        <v>18</v>
      </c>
      <c r="CQ19" s="82">
        <f>計算!AR17</f>
        <v>24.390243902439025</v>
      </c>
      <c r="CR19" s="82">
        <f>計算!AS17</f>
        <v>49.59349593495935</v>
      </c>
      <c r="CS19" s="82">
        <f>計算!AT17</f>
        <v>14.634146341463413</v>
      </c>
      <c r="CT19" s="82">
        <f>計算!AU17</f>
        <v>1.6260162601626018</v>
      </c>
      <c r="CU19" s="82">
        <f>計算!AV17</f>
        <v>9.7560975609756095</v>
      </c>
    </row>
    <row r="20" spans="1:99" ht="14.25" thickBot="1" x14ac:dyDescent="0.2">
      <c r="A20" s="87"/>
      <c r="B20" s="88">
        <v>2</v>
      </c>
      <c r="C20" s="89" t="s">
        <v>19</v>
      </c>
      <c r="D20" s="90">
        <f>'１年'!AK20</f>
        <v>2</v>
      </c>
      <c r="E20" s="91">
        <f>'１年'!AL20</f>
        <v>14</v>
      </c>
      <c r="F20" s="91">
        <f>'１年'!AM20</f>
        <v>7</v>
      </c>
      <c r="G20" s="91">
        <f>'１年'!AN20</f>
        <v>0</v>
      </c>
      <c r="H20" s="92">
        <f>'１年'!AO20</f>
        <v>1</v>
      </c>
      <c r="I20" s="73">
        <f t="shared" si="0"/>
        <v>8.3333333333333321</v>
      </c>
      <c r="J20" s="73">
        <f t="shared" si="1"/>
        <v>58.333333333333336</v>
      </c>
      <c r="K20" s="73">
        <f t="shared" si="2"/>
        <v>29.166666666666668</v>
      </c>
      <c r="L20" s="73">
        <f t="shared" si="3"/>
        <v>0</v>
      </c>
      <c r="M20" s="73">
        <f t="shared" si="4"/>
        <v>4.1666666666666661</v>
      </c>
      <c r="N20" s="87"/>
      <c r="O20" s="88">
        <v>2</v>
      </c>
      <c r="P20" s="89" t="s">
        <v>19</v>
      </c>
      <c r="Q20" s="82">
        <f>'２年'!AK20</f>
        <v>2</v>
      </c>
      <c r="R20" s="82">
        <f>'２年'!AL20</f>
        <v>13</v>
      </c>
      <c r="S20" s="82">
        <f>'２年'!AM20</f>
        <v>1</v>
      </c>
      <c r="T20" s="82">
        <f>'２年'!AN20</f>
        <v>0</v>
      </c>
      <c r="U20" s="82">
        <f>'２年'!AO20</f>
        <v>2</v>
      </c>
      <c r="V20" s="85">
        <f t="shared" si="5"/>
        <v>11.111111111111111</v>
      </c>
      <c r="W20" s="85">
        <f t="shared" si="6"/>
        <v>72.222222222222214</v>
      </c>
      <c r="X20" s="85">
        <f t="shared" si="7"/>
        <v>5.5555555555555554</v>
      </c>
      <c r="Y20" s="85">
        <f t="shared" si="8"/>
        <v>0</v>
      </c>
      <c r="Z20" s="85">
        <f t="shared" si="9"/>
        <v>11.111111111111111</v>
      </c>
      <c r="AA20" s="87"/>
      <c r="AB20" s="88">
        <v>2</v>
      </c>
      <c r="AC20" s="89" t="s">
        <v>19</v>
      </c>
      <c r="AD20" s="82">
        <f>'３年'!AK20</f>
        <v>5</v>
      </c>
      <c r="AE20" s="82">
        <f>'３年'!AL20</f>
        <v>11</v>
      </c>
      <c r="AF20" s="82">
        <f>'３年'!AM20</f>
        <v>0</v>
      </c>
      <c r="AG20" s="82">
        <f>'３年'!AN20</f>
        <v>0</v>
      </c>
      <c r="AH20" s="82">
        <f>'３年'!AO20</f>
        <v>0</v>
      </c>
      <c r="AI20" s="85">
        <f t="shared" si="10"/>
        <v>31.25</v>
      </c>
      <c r="AJ20" s="85">
        <f t="shared" si="11"/>
        <v>68.75</v>
      </c>
      <c r="AK20" s="85">
        <f t="shared" si="12"/>
        <v>0</v>
      </c>
      <c r="AL20" s="85">
        <f t="shared" si="13"/>
        <v>0</v>
      </c>
      <c r="AM20" s="85">
        <f t="shared" si="14"/>
        <v>0</v>
      </c>
      <c r="AN20" s="87"/>
      <c r="AO20" s="88">
        <v>2</v>
      </c>
      <c r="AP20" s="89" t="s">
        <v>19</v>
      </c>
      <c r="AQ20" s="82">
        <f>'４年'!AK20</f>
        <v>3</v>
      </c>
      <c r="AR20" s="82">
        <f>'４年'!AL20</f>
        <v>12</v>
      </c>
      <c r="AS20" s="82">
        <f>'４年'!AM20</f>
        <v>5</v>
      </c>
      <c r="AT20" s="82">
        <f>'４年'!AN20</f>
        <v>0</v>
      </c>
      <c r="AU20" s="82">
        <f>'４年'!AO20</f>
        <v>0</v>
      </c>
      <c r="AV20" s="85">
        <f t="shared" si="15"/>
        <v>15</v>
      </c>
      <c r="AW20" s="85">
        <f t="shared" si="16"/>
        <v>60</v>
      </c>
      <c r="AX20" s="85">
        <f t="shared" si="17"/>
        <v>25</v>
      </c>
      <c r="AY20" s="85">
        <f t="shared" si="18"/>
        <v>0</v>
      </c>
      <c r="AZ20" s="85">
        <f t="shared" si="19"/>
        <v>0</v>
      </c>
      <c r="BA20" s="87"/>
      <c r="BB20" s="88">
        <v>2</v>
      </c>
      <c r="BC20" s="89" t="s">
        <v>19</v>
      </c>
      <c r="BD20" s="82">
        <f>'５年'!AK20</f>
        <v>2</v>
      </c>
      <c r="BE20" s="82">
        <f>'５年'!AL20</f>
        <v>13</v>
      </c>
      <c r="BF20" s="82">
        <f>'５年'!AM20</f>
        <v>3</v>
      </c>
      <c r="BG20" s="82">
        <f>'５年'!AN20</f>
        <v>0</v>
      </c>
      <c r="BH20" s="82">
        <f>'５年'!AO20</f>
        <v>0</v>
      </c>
      <c r="BI20" s="85">
        <f t="shared" si="20"/>
        <v>11.111111111111111</v>
      </c>
      <c r="BJ20" s="85">
        <f t="shared" si="21"/>
        <v>72.222222222222214</v>
      </c>
      <c r="BK20" s="85">
        <f t="shared" si="22"/>
        <v>16.666666666666664</v>
      </c>
      <c r="BL20" s="85">
        <f t="shared" si="23"/>
        <v>0</v>
      </c>
      <c r="BM20" s="85">
        <f t="shared" si="24"/>
        <v>0</v>
      </c>
      <c r="BN20" s="87"/>
      <c r="BO20" s="88">
        <v>2</v>
      </c>
      <c r="BP20" s="89" t="s">
        <v>19</v>
      </c>
      <c r="BQ20" s="82">
        <f>'６年'!AK20</f>
        <v>1</v>
      </c>
      <c r="BR20" s="82">
        <f>'６年'!AL20</f>
        <v>10</v>
      </c>
      <c r="BS20" s="82">
        <f>'６年'!AM20</f>
        <v>5</v>
      </c>
      <c r="BT20" s="82">
        <f>'６年'!AN20</f>
        <v>0</v>
      </c>
      <c r="BU20" s="82">
        <f>'６年'!AO20</f>
        <v>4</v>
      </c>
      <c r="BV20" s="85">
        <f t="shared" si="25"/>
        <v>5</v>
      </c>
      <c r="BW20" s="85">
        <f t="shared" si="26"/>
        <v>50</v>
      </c>
      <c r="BX20" s="85">
        <f t="shared" si="27"/>
        <v>25</v>
      </c>
      <c r="BY20" s="85">
        <f t="shared" si="28"/>
        <v>0</v>
      </c>
      <c r="BZ20" s="85">
        <f t="shared" si="29"/>
        <v>20</v>
      </c>
      <c r="CA20" s="87"/>
      <c r="CB20" s="88">
        <v>2</v>
      </c>
      <c r="CC20" s="89" t="s">
        <v>19</v>
      </c>
      <c r="CD20" s="86">
        <f>けやき!AK20</f>
        <v>1</v>
      </c>
      <c r="CE20" s="86">
        <f>けやき!AL20</f>
        <v>4</v>
      </c>
      <c r="CF20" s="86">
        <f>けやき!AM20</f>
        <v>0</v>
      </c>
      <c r="CG20" s="86">
        <f>けやき!AN20</f>
        <v>0</v>
      </c>
      <c r="CH20" s="86">
        <f>けやき!AO20</f>
        <v>0</v>
      </c>
      <c r="CI20" s="73">
        <f t="shared" si="30"/>
        <v>20</v>
      </c>
      <c r="CJ20" s="73">
        <f t="shared" si="31"/>
        <v>80</v>
      </c>
      <c r="CK20" s="73">
        <f t="shared" si="32"/>
        <v>0</v>
      </c>
      <c r="CL20" s="73">
        <f t="shared" si="33"/>
        <v>0</v>
      </c>
      <c r="CM20" s="73">
        <f t="shared" si="34"/>
        <v>0</v>
      </c>
      <c r="CN20" s="87"/>
      <c r="CO20" s="88">
        <v>2</v>
      </c>
      <c r="CP20" s="89" t="s">
        <v>19</v>
      </c>
      <c r="CQ20" s="82">
        <f>計算!AR18</f>
        <v>13.223140495867769</v>
      </c>
      <c r="CR20" s="82">
        <f>計算!AS18</f>
        <v>63.636363636363633</v>
      </c>
      <c r="CS20" s="82">
        <f>計算!AT18</f>
        <v>17.355371900826448</v>
      </c>
      <c r="CT20" s="82">
        <f>計算!AU18</f>
        <v>0</v>
      </c>
      <c r="CU20" s="82">
        <f>計算!AV18</f>
        <v>5.785123966942149</v>
      </c>
    </row>
    <row r="21" spans="1:99" ht="14.25" thickBot="1" x14ac:dyDescent="0.2">
      <c r="A21" s="87"/>
      <c r="B21" s="88">
        <v>3</v>
      </c>
      <c r="C21" s="89" t="s">
        <v>20</v>
      </c>
      <c r="D21" s="90">
        <f>'１年'!AK21</f>
        <v>13</v>
      </c>
      <c r="E21" s="91">
        <f>'１年'!AL21</f>
        <v>6</v>
      </c>
      <c r="F21" s="91">
        <f>'１年'!AM21</f>
        <v>4</v>
      </c>
      <c r="G21" s="91">
        <f>'１年'!AN21</f>
        <v>0</v>
      </c>
      <c r="H21" s="92">
        <f>'１年'!AO21</f>
        <v>0</v>
      </c>
      <c r="I21" s="73">
        <f t="shared" si="0"/>
        <v>56.521739130434781</v>
      </c>
      <c r="J21" s="73">
        <f t="shared" si="1"/>
        <v>26.086956521739129</v>
      </c>
      <c r="K21" s="73">
        <f t="shared" si="2"/>
        <v>17.391304347826086</v>
      </c>
      <c r="L21" s="73">
        <f t="shared" si="3"/>
        <v>0</v>
      </c>
      <c r="M21" s="73">
        <f t="shared" si="4"/>
        <v>0</v>
      </c>
      <c r="N21" s="87"/>
      <c r="O21" s="88">
        <v>3</v>
      </c>
      <c r="P21" s="89" t="s">
        <v>20</v>
      </c>
      <c r="Q21" s="82">
        <f>'２年'!AK21</f>
        <v>13</v>
      </c>
      <c r="R21" s="82">
        <f>'２年'!AL21</f>
        <v>5</v>
      </c>
      <c r="S21" s="82">
        <f>'２年'!AM21</f>
        <v>0</v>
      </c>
      <c r="T21" s="82">
        <f>'２年'!AN21</f>
        <v>0</v>
      </c>
      <c r="U21" s="82">
        <f>'２年'!AO21</f>
        <v>0</v>
      </c>
      <c r="V21" s="85">
        <f t="shared" si="5"/>
        <v>72.222222222222214</v>
      </c>
      <c r="W21" s="85">
        <f t="shared" si="6"/>
        <v>27.777777777777779</v>
      </c>
      <c r="X21" s="85">
        <f t="shared" si="7"/>
        <v>0</v>
      </c>
      <c r="Y21" s="85">
        <f t="shared" si="8"/>
        <v>0</v>
      </c>
      <c r="Z21" s="85">
        <f t="shared" si="9"/>
        <v>0</v>
      </c>
      <c r="AA21" s="87"/>
      <c r="AB21" s="88">
        <v>3</v>
      </c>
      <c r="AC21" s="89" t="s">
        <v>20</v>
      </c>
      <c r="AD21" s="82">
        <f>'３年'!AK21</f>
        <v>10</v>
      </c>
      <c r="AE21" s="82">
        <f>'３年'!AL21</f>
        <v>7</v>
      </c>
      <c r="AF21" s="82">
        <f>'３年'!AM21</f>
        <v>0</v>
      </c>
      <c r="AG21" s="82">
        <f>'３年'!AN21</f>
        <v>0</v>
      </c>
      <c r="AH21" s="82">
        <f>'３年'!AO21</f>
        <v>0</v>
      </c>
      <c r="AI21" s="85">
        <f t="shared" si="10"/>
        <v>58.82352941176471</v>
      </c>
      <c r="AJ21" s="85">
        <f t="shared" si="11"/>
        <v>41.17647058823529</v>
      </c>
      <c r="AK21" s="85">
        <f t="shared" si="12"/>
        <v>0</v>
      </c>
      <c r="AL21" s="85">
        <f t="shared" si="13"/>
        <v>0</v>
      </c>
      <c r="AM21" s="85">
        <f t="shared" si="14"/>
        <v>0</v>
      </c>
      <c r="AN21" s="87"/>
      <c r="AO21" s="88">
        <v>3</v>
      </c>
      <c r="AP21" s="89" t="s">
        <v>20</v>
      </c>
      <c r="AQ21" s="82">
        <f>'４年'!AK21</f>
        <v>9</v>
      </c>
      <c r="AR21" s="82">
        <f>'４年'!AL21</f>
        <v>11</v>
      </c>
      <c r="AS21" s="82">
        <f>'４年'!AM21</f>
        <v>0</v>
      </c>
      <c r="AT21" s="82">
        <f>'４年'!AN21</f>
        <v>0</v>
      </c>
      <c r="AU21" s="82">
        <f>'４年'!AO21</f>
        <v>0</v>
      </c>
      <c r="AV21" s="85">
        <f t="shared" si="15"/>
        <v>45</v>
      </c>
      <c r="AW21" s="85">
        <f t="shared" si="16"/>
        <v>55.000000000000007</v>
      </c>
      <c r="AX21" s="85">
        <f t="shared" si="17"/>
        <v>0</v>
      </c>
      <c r="AY21" s="85">
        <f t="shared" si="18"/>
        <v>0</v>
      </c>
      <c r="AZ21" s="85">
        <f t="shared" si="19"/>
        <v>0</v>
      </c>
      <c r="BA21" s="87"/>
      <c r="BB21" s="88">
        <v>3</v>
      </c>
      <c r="BC21" s="89" t="s">
        <v>20</v>
      </c>
      <c r="BD21" s="82">
        <f>'５年'!AK21</f>
        <v>13</v>
      </c>
      <c r="BE21" s="82">
        <f>'５年'!AL21</f>
        <v>5</v>
      </c>
      <c r="BF21" s="82">
        <f>'５年'!AM21</f>
        <v>1</v>
      </c>
      <c r="BG21" s="82">
        <f>'５年'!AN21</f>
        <v>0</v>
      </c>
      <c r="BH21" s="82">
        <f>'５年'!AO21</f>
        <v>0</v>
      </c>
      <c r="BI21" s="85">
        <f t="shared" si="20"/>
        <v>68.421052631578945</v>
      </c>
      <c r="BJ21" s="85">
        <f t="shared" si="21"/>
        <v>26.315789473684209</v>
      </c>
      <c r="BK21" s="85">
        <f t="shared" si="22"/>
        <v>5.2631578947368416</v>
      </c>
      <c r="BL21" s="85">
        <f t="shared" si="23"/>
        <v>0</v>
      </c>
      <c r="BM21" s="85">
        <f t="shared" si="24"/>
        <v>0</v>
      </c>
      <c r="BN21" s="87"/>
      <c r="BO21" s="88">
        <v>3</v>
      </c>
      <c r="BP21" s="89" t="s">
        <v>20</v>
      </c>
      <c r="BQ21" s="82">
        <f>'６年'!AK21</f>
        <v>13</v>
      </c>
      <c r="BR21" s="82">
        <f>'６年'!AL21</f>
        <v>6</v>
      </c>
      <c r="BS21" s="82">
        <f>'６年'!AM21</f>
        <v>0</v>
      </c>
      <c r="BT21" s="82">
        <f>'６年'!AN21</f>
        <v>0</v>
      </c>
      <c r="BU21" s="82">
        <f>'６年'!AO21</f>
        <v>1</v>
      </c>
      <c r="BV21" s="85">
        <f t="shared" si="25"/>
        <v>65</v>
      </c>
      <c r="BW21" s="85">
        <f t="shared" si="26"/>
        <v>30</v>
      </c>
      <c r="BX21" s="85">
        <f t="shared" si="27"/>
        <v>0</v>
      </c>
      <c r="BY21" s="85">
        <f t="shared" si="28"/>
        <v>0</v>
      </c>
      <c r="BZ21" s="85">
        <f t="shared" si="29"/>
        <v>5</v>
      </c>
      <c r="CA21" s="87"/>
      <c r="CB21" s="88">
        <v>3</v>
      </c>
      <c r="CC21" s="89" t="s">
        <v>20</v>
      </c>
      <c r="CD21" s="86">
        <f>けやき!AK21</f>
        <v>3</v>
      </c>
      <c r="CE21" s="86">
        <f>けやき!AL21</f>
        <v>2</v>
      </c>
      <c r="CF21" s="86">
        <f>けやき!AM21</f>
        <v>0</v>
      </c>
      <c r="CG21" s="86">
        <f>けやき!AN21</f>
        <v>0</v>
      </c>
      <c r="CH21" s="86">
        <f>けやき!AO21</f>
        <v>0</v>
      </c>
      <c r="CI21" s="73">
        <f t="shared" si="30"/>
        <v>60</v>
      </c>
      <c r="CJ21" s="73">
        <f t="shared" si="31"/>
        <v>40</v>
      </c>
      <c r="CK21" s="73">
        <f t="shared" si="32"/>
        <v>0</v>
      </c>
      <c r="CL21" s="73">
        <f t="shared" si="33"/>
        <v>0</v>
      </c>
      <c r="CM21" s="73">
        <f t="shared" si="34"/>
        <v>0</v>
      </c>
      <c r="CN21" s="87"/>
      <c r="CO21" s="88">
        <v>3</v>
      </c>
      <c r="CP21" s="89" t="s">
        <v>20</v>
      </c>
      <c r="CQ21" s="82">
        <f>計算!AR19</f>
        <v>60.655737704918032</v>
      </c>
      <c r="CR21" s="82">
        <f>計算!AS19</f>
        <v>34.42622950819672</v>
      </c>
      <c r="CS21" s="82">
        <f>計算!AT19</f>
        <v>4.0983606557377046</v>
      </c>
      <c r="CT21" s="82">
        <f>計算!AU19</f>
        <v>0</v>
      </c>
      <c r="CU21" s="82">
        <f>計算!AV19</f>
        <v>0.81967213114754101</v>
      </c>
    </row>
    <row r="22" spans="1:99" ht="14.25" thickBot="1" x14ac:dyDescent="0.2">
      <c r="A22" s="87"/>
      <c r="B22" s="88">
        <v>4</v>
      </c>
      <c r="C22" s="89" t="s">
        <v>21</v>
      </c>
      <c r="D22" s="90">
        <f>'１年'!AK22</f>
        <v>10</v>
      </c>
      <c r="E22" s="91">
        <f>'１年'!AL22</f>
        <v>12</v>
      </c>
      <c r="F22" s="91">
        <f>'１年'!AM22</f>
        <v>1</v>
      </c>
      <c r="G22" s="91">
        <f>'１年'!AN22</f>
        <v>0</v>
      </c>
      <c r="H22" s="92">
        <f>'１年'!AO22</f>
        <v>0</v>
      </c>
      <c r="I22" s="73">
        <f t="shared" si="0"/>
        <v>43.478260869565219</v>
      </c>
      <c r="J22" s="73">
        <f t="shared" si="1"/>
        <v>52.173913043478258</v>
      </c>
      <c r="K22" s="73">
        <f t="shared" si="2"/>
        <v>4.3478260869565215</v>
      </c>
      <c r="L22" s="73">
        <f t="shared" si="3"/>
        <v>0</v>
      </c>
      <c r="M22" s="73">
        <f t="shared" si="4"/>
        <v>0</v>
      </c>
      <c r="N22" s="87"/>
      <c r="O22" s="88">
        <v>4</v>
      </c>
      <c r="P22" s="89" t="s">
        <v>21</v>
      </c>
      <c r="Q22" s="82">
        <f>'２年'!AK22</f>
        <v>5</v>
      </c>
      <c r="R22" s="82">
        <f>'２年'!AL22</f>
        <v>12</v>
      </c>
      <c r="S22" s="82">
        <f>'２年'!AM22</f>
        <v>0</v>
      </c>
      <c r="T22" s="82">
        <f>'２年'!AN22</f>
        <v>0</v>
      </c>
      <c r="U22" s="82">
        <f>'２年'!AO22</f>
        <v>1</v>
      </c>
      <c r="V22" s="85">
        <f t="shared" si="5"/>
        <v>27.777777777777779</v>
      </c>
      <c r="W22" s="85">
        <f t="shared" si="6"/>
        <v>66.666666666666657</v>
      </c>
      <c r="X22" s="85">
        <f t="shared" si="7"/>
        <v>0</v>
      </c>
      <c r="Y22" s="85">
        <f t="shared" si="8"/>
        <v>0</v>
      </c>
      <c r="Z22" s="85">
        <f t="shared" si="9"/>
        <v>5.5555555555555554</v>
      </c>
      <c r="AA22" s="87"/>
      <c r="AB22" s="88">
        <v>4</v>
      </c>
      <c r="AC22" s="89" t="s">
        <v>21</v>
      </c>
      <c r="AD22" s="82">
        <f>'３年'!AK22</f>
        <v>11</v>
      </c>
      <c r="AE22" s="82">
        <f>'３年'!AL22</f>
        <v>5</v>
      </c>
      <c r="AF22" s="82">
        <f>'３年'!AM22</f>
        <v>1</v>
      </c>
      <c r="AG22" s="82">
        <f>'３年'!AN22</f>
        <v>0</v>
      </c>
      <c r="AH22" s="82">
        <f>'３年'!AO22</f>
        <v>0</v>
      </c>
      <c r="AI22" s="85">
        <f t="shared" si="10"/>
        <v>64.705882352941174</v>
      </c>
      <c r="AJ22" s="85">
        <f t="shared" si="11"/>
        <v>29.411764705882355</v>
      </c>
      <c r="AK22" s="85">
        <f t="shared" si="12"/>
        <v>5.8823529411764701</v>
      </c>
      <c r="AL22" s="85">
        <f t="shared" si="13"/>
        <v>0</v>
      </c>
      <c r="AM22" s="85">
        <f t="shared" si="14"/>
        <v>0</v>
      </c>
      <c r="AN22" s="87"/>
      <c r="AO22" s="88">
        <v>4</v>
      </c>
      <c r="AP22" s="89" t="s">
        <v>21</v>
      </c>
      <c r="AQ22" s="82">
        <f>'４年'!AK22</f>
        <v>5</v>
      </c>
      <c r="AR22" s="82">
        <f>'４年'!AL22</f>
        <v>14</v>
      </c>
      <c r="AS22" s="82">
        <f>'４年'!AM22</f>
        <v>1</v>
      </c>
      <c r="AT22" s="82">
        <f>'４年'!AN22</f>
        <v>0</v>
      </c>
      <c r="AU22" s="82">
        <f>'４年'!AO22</f>
        <v>0</v>
      </c>
      <c r="AV22" s="85">
        <f t="shared" si="15"/>
        <v>25</v>
      </c>
      <c r="AW22" s="85">
        <f t="shared" si="16"/>
        <v>70</v>
      </c>
      <c r="AX22" s="85">
        <f t="shared" si="17"/>
        <v>5</v>
      </c>
      <c r="AY22" s="85">
        <f t="shared" si="18"/>
        <v>0</v>
      </c>
      <c r="AZ22" s="85">
        <f t="shared" si="19"/>
        <v>0</v>
      </c>
      <c r="BA22" s="87"/>
      <c r="BB22" s="88">
        <v>4</v>
      </c>
      <c r="BC22" s="89" t="s">
        <v>21</v>
      </c>
      <c r="BD22" s="82">
        <f>'５年'!AK22</f>
        <v>8</v>
      </c>
      <c r="BE22" s="82">
        <f>'５年'!AL22</f>
        <v>9</v>
      </c>
      <c r="BF22" s="82">
        <f>'５年'!AM22</f>
        <v>2</v>
      </c>
      <c r="BG22" s="82">
        <f>'５年'!AN22</f>
        <v>0</v>
      </c>
      <c r="BH22" s="82">
        <f>'５年'!AO22</f>
        <v>0</v>
      </c>
      <c r="BI22" s="85">
        <f t="shared" si="20"/>
        <v>42.105263157894733</v>
      </c>
      <c r="BJ22" s="85">
        <f t="shared" si="21"/>
        <v>47.368421052631575</v>
      </c>
      <c r="BK22" s="85">
        <f t="shared" si="22"/>
        <v>10.526315789473683</v>
      </c>
      <c r="BL22" s="85">
        <f t="shared" si="23"/>
        <v>0</v>
      </c>
      <c r="BM22" s="85">
        <f t="shared" si="24"/>
        <v>0</v>
      </c>
      <c r="BN22" s="87"/>
      <c r="BO22" s="88">
        <v>4</v>
      </c>
      <c r="BP22" s="89" t="s">
        <v>21</v>
      </c>
      <c r="BQ22" s="82">
        <f>'６年'!AK22</f>
        <v>5</v>
      </c>
      <c r="BR22" s="82">
        <f>'６年'!AL22</f>
        <v>15</v>
      </c>
      <c r="BS22" s="82">
        <f>'６年'!AM22</f>
        <v>0</v>
      </c>
      <c r="BT22" s="82">
        <f>'６年'!AN22</f>
        <v>0</v>
      </c>
      <c r="BU22" s="82">
        <f>'６年'!AO22</f>
        <v>0</v>
      </c>
      <c r="BV22" s="85">
        <f t="shared" si="25"/>
        <v>25</v>
      </c>
      <c r="BW22" s="85">
        <f t="shared" si="26"/>
        <v>75</v>
      </c>
      <c r="BX22" s="85">
        <f t="shared" si="27"/>
        <v>0</v>
      </c>
      <c r="BY22" s="85">
        <f t="shared" si="28"/>
        <v>0</v>
      </c>
      <c r="BZ22" s="85">
        <f t="shared" si="29"/>
        <v>0</v>
      </c>
      <c r="CA22" s="87"/>
      <c r="CB22" s="88">
        <v>4</v>
      </c>
      <c r="CC22" s="89" t="s">
        <v>21</v>
      </c>
      <c r="CD22" s="86">
        <f>けやき!AK22</f>
        <v>1</v>
      </c>
      <c r="CE22" s="86">
        <f>けやき!AL22</f>
        <v>4</v>
      </c>
      <c r="CF22" s="86">
        <f>けやき!AM22</f>
        <v>0</v>
      </c>
      <c r="CG22" s="86">
        <f>けやき!AN22</f>
        <v>0</v>
      </c>
      <c r="CH22" s="86">
        <f>けやき!AO22</f>
        <v>0</v>
      </c>
      <c r="CI22" s="73">
        <f t="shared" si="30"/>
        <v>20</v>
      </c>
      <c r="CJ22" s="73">
        <f t="shared" si="31"/>
        <v>80</v>
      </c>
      <c r="CK22" s="73">
        <f t="shared" si="32"/>
        <v>0</v>
      </c>
      <c r="CL22" s="73">
        <f t="shared" si="33"/>
        <v>0</v>
      </c>
      <c r="CM22" s="73">
        <f t="shared" si="34"/>
        <v>0</v>
      </c>
      <c r="CN22" s="87"/>
      <c r="CO22" s="88">
        <v>4</v>
      </c>
      <c r="CP22" s="89" t="s">
        <v>21</v>
      </c>
      <c r="CQ22" s="82">
        <f>計算!AR20</f>
        <v>36.885245901639344</v>
      </c>
      <c r="CR22" s="82">
        <f>計算!AS20</f>
        <v>58.196721311475407</v>
      </c>
      <c r="CS22" s="82">
        <f>計算!AT20</f>
        <v>4.0983606557377046</v>
      </c>
      <c r="CT22" s="82">
        <f>計算!AU20</f>
        <v>0</v>
      </c>
      <c r="CU22" s="82">
        <f>計算!AV20</f>
        <v>0.81967213114754101</v>
      </c>
    </row>
    <row r="23" spans="1:99" ht="14.25" thickBot="1" x14ac:dyDescent="0.2">
      <c r="A23" s="87"/>
      <c r="B23" s="88">
        <v>5</v>
      </c>
      <c r="C23" s="89" t="s">
        <v>22</v>
      </c>
      <c r="D23" s="90">
        <f>'１年'!AK23</f>
        <v>13</v>
      </c>
      <c r="E23" s="91">
        <f>'１年'!AL23</f>
        <v>8</v>
      </c>
      <c r="F23" s="91">
        <f>'１年'!AM23</f>
        <v>2</v>
      </c>
      <c r="G23" s="91">
        <f>'１年'!AN23</f>
        <v>0</v>
      </c>
      <c r="H23" s="92">
        <f>'１年'!AO23</f>
        <v>0</v>
      </c>
      <c r="I23" s="73">
        <f t="shared" si="0"/>
        <v>56.521739130434781</v>
      </c>
      <c r="J23" s="73">
        <f t="shared" si="1"/>
        <v>34.782608695652172</v>
      </c>
      <c r="K23" s="73">
        <f t="shared" si="2"/>
        <v>8.695652173913043</v>
      </c>
      <c r="L23" s="73">
        <f t="shared" si="3"/>
        <v>0</v>
      </c>
      <c r="M23" s="73">
        <f t="shared" si="4"/>
        <v>0</v>
      </c>
      <c r="N23" s="87"/>
      <c r="O23" s="88">
        <v>5</v>
      </c>
      <c r="P23" s="89" t="s">
        <v>22</v>
      </c>
      <c r="Q23" s="82">
        <f>'２年'!AK23</f>
        <v>12</v>
      </c>
      <c r="R23" s="82">
        <f>'２年'!AL23</f>
        <v>5</v>
      </c>
      <c r="S23" s="82">
        <f>'２年'!AM23</f>
        <v>1</v>
      </c>
      <c r="T23" s="82">
        <f>'２年'!AN23</f>
        <v>0</v>
      </c>
      <c r="U23" s="82">
        <f>'２年'!AO23</f>
        <v>0</v>
      </c>
      <c r="V23" s="85">
        <f t="shared" si="5"/>
        <v>66.666666666666657</v>
      </c>
      <c r="W23" s="85">
        <f t="shared" si="6"/>
        <v>27.777777777777779</v>
      </c>
      <c r="X23" s="85">
        <f t="shared" si="7"/>
        <v>5.5555555555555554</v>
      </c>
      <c r="Y23" s="85">
        <f t="shared" si="8"/>
        <v>0</v>
      </c>
      <c r="Z23" s="85">
        <f t="shared" si="9"/>
        <v>0</v>
      </c>
      <c r="AA23" s="87"/>
      <c r="AB23" s="88">
        <v>5</v>
      </c>
      <c r="AC23" s="89" t="s">
        <v>22</v>
      </c>
      <c r="AD23" s="82">
        <f>'３年'!AK23</f>
        <v>14</v>
      </c>
      <c r="AE23" s="82">
        <f>'３年'!AL23</f>
        <v>3</v>
      </c>
      <c r="AF23" s="82">
        <f>'３年'!AM23</f>
        <v>0</v>
      </c>
      <c r="AG23" s="82">
        <f>'３年'!AN23</f>
        <v>0</v>
      </c>
      <c r="AH23" s="82">
        <f>'３年'!AO23</f>
        <v>0</v>
      </c>
      <c r="AI23" s="85">
        <f t="shared" si="10"/>
        <v>82.35294117647058</v>
      </c>
      <c r="AJ23" s="85">
        <f t="shared" si="11"/>
        <v>17.647058823529413</v>
      </c>
      <c r="AK23" s="85">
        <f t="shared" si="12"/>
        <v>0</v>
      </c>
      <c r="AL23" s="85">
        <f t="shared" si="13"/>
        <v>0</v>
      </c>
      <c r="AM23" s="85">
        <f t="shared" si="14"/>
        <v>0</v>
      </c>
      <c r="AN23" s="87"/>
      <c r="AO23" s="88">
        <v>5</v>
      </c>
      <c r="AP23" s="89" t="s">
        <v>22</v>
      </c>
      <c r="AQ23" s="82">
        <f>'４年'!AK23</f>
        <v>8</v>
      </c>
      <c r="AR23" s="82">
        <f>'４年'!AL23</f>
        <v>12</v>
      </c>
      <c r="AS23" s="82">
        <f>'４年'!AM23</f>
        <v>0</v>
      </c>
      <c r="AT23" s="82">
        <f>'４年'!AN23</f>
        <v>0</v>
      </c>
      <c r="AU23" s="82">
        <f>'４年'!AO23</f>
        <v>0</v>
      </c>
      <c r="AV23" s="85">
        <f t="shared" si="15"/>
        <v>40</v>
      </c>
      <c r="AW23" s="85">
        <f t="shared" si="16"/>
        <v>60</v>
      </c>
      <c r="AX23" s="85">
        <f t="shared" si="17"/>
        <v>0</v>
      </c>
      <c r="AY23" s="85">
        <f t="shared" si="18"/>
        <v>0</v>
      </c>
      <c r="AZ23" s="85">
        <f t="shared" si="19"/>
        <v>0</v>
      </c>
      <c r="BA23" s="87"/>
      <c r="BB23" s="88">
        <v>5</v>
      </c>
      <c r="BC23" s="89" t="s">
        <v>22</v>
      </c>
      <c r="BD23" s="82">
        <f>'５年'!AK23</f>
        <v>10</v>
      </c>
      <c r="BE23" s="82">
        <f>'５年'!AL23</f>
        <v>7</v>
      </c>
      <c r="BF23" s="82">
        <f>'５年'!AM23</f>
        <v>2</v>
      </c>
      <c r="BG23" s="82">
        <f>'５年'!AN23</f>
        <v>0</v>
      </c>
      <c r="BH23" s="82">
        <f>'５年'!AO23</f>
        <v>0</v>
      </c>
      <c r="BI23" s="85">
        <f t="shared" si="20"/>
        <v>52.631578947368418</v>
      </c>
      <c r="BJ23" s="85">
        <f t="shared" si="21"/>
        <v>36.84210526315789</v>
      </c>
      <c r="BK23" s="85">
        <f t="shared" si="22"/>
        <v>10.526315789473683</v>
      </c>
      <c r="BL23" s="85">
        <f t="shared" si="23"/>
        <v>0</v>
      </c>
      <c r="BM23" s="85">
        <f t="shared" si="24"/>
        <v>0</v>
      </c>
      <c r="BN23" s="87"/>
      <c r="BO23" s="88">
        <v>5</v>
      </c>
      <c r="BP23" s="89" t="s">
        <v>22</v>
      </c>
      <c r="BQ23" s="82">
        <f>'６年'!AK23</f>
        <v>13</v>
      </c>
      <c r="BR23" s="82">
        <f>'６年'!AL23</f>
        <v>5</v>
      </c>
      <c r="BS23" s="82">
        <f>'６年'!AM23</f>
        <v>0</v>
      </c>
      <c r="BT23" s="82">
        <f>'６年'!AN23</f>
        <v>0</v>
      </c>
      <c r="BU23" s="82">
        <f>'６年'!AO23</f>
        <v>2</v>
      </c>
      <c r="BV23" s="85">
        <f t="shared" si="25"/>
        <v>65</v>
      </c>
      <c r="BW23" s="85">
        <f t="shared" si="26"/>
        <v>25</v>
      </c>
      <c r="BX23" s="85">
        <f t="shared" si="27"/>
        <v>0</v>
      </c>
      <c r="BY23" s="85">
        <f t="shared" si="28"/>
        <v>0</v>
      </c>
      <c r="BZ23" s="85">
        <f t="shared" si="29"/>
        <v>10</v>
      </c>
      <c r="CA23" s="87"/>
      <c r="CB23" s="88">
        <v>5</v>
      </c>
      <c r="CC23" s="89" t="s">
        <v>22</v>
      </c>
      <c r="CD23" s="86">
        <f>けやき!AK23</f>
        <v>4</v>
      </c>
      <c r="CE23" s="86">
        <f>けやき!AL23</f>
        <v>1</v>
      </c>
      <c r="CF23" s="86">
        <f>けやき!AM23</f>
        <v>0</v>
      </c>
      <c r="CG23" s="86">
        <f>けやき!AN23</f>
        <v>0</v>
      </c>
      <c r="CH23" s="86">
        <f>けやき!AO23</f>
        <v>0</v>
      </c>
      <c r="CI23" s="73">
        <f t="shared" si="30"/>
        <v>80</v>
      </c>
      <c r="CJ23" s="73">
        <f t="shared" si="31"/>
        <v>20</v>
      </c>
      <c r="CK23" s="73">
        <f t="shared" si="32"/>
        <v>0</v>
      </c>
      <c r="CL23" s="73">
        <f t="shared" si="33"/>
        <v>0</v>
      </c>
      <c r="CM23" s="73">
        <f t="shared" si="34"/>
        <v>0</v>
      </c>
      <c r="CN23" s="87"/>
      <c r="CO23" s="88">
        <v>5</v>
      </c>
      <c r="CP23" s="89" t="s">
        <v>22</v>
      </c>
      <c r="CQ23" s="82">
        <f>計算!AR21</f>
        <v>60.655737704918032</v>
      </c>
      <c r="CR23" s="82">
        <f>計算!AS21</f>
        <v>33.606557377049178</v>
      </c>
      <c r="CS23" s="82">
        <f>計算!AT21</f>
        <v>4.0983606557377046</v>
      </c>
      <c r="CT23" s="82">
        <f>計算!AU21</f>
        <v>0</v>
      </c>
      <c r="CU23" s="82">
        <f>計算!AV21</f>
        <v>1.639344262295082</v>
      </c>
    </row>
    <row r="24" spans="1:99" ht="14.25" thickBot="1" x14ac:dyDescent="0.2">
      <c r="A24" s="87"/>
      <c r="B24" s="88">
        <v>6</v>
      </c>
      <c r="C24" s="89" t="s">
        <v>23</v>
      </c>
      <c r="D24" s="90">
        <f>'１年'!AK24</f>
        <v>13</v>
      </c>
      <c r="E24" s="91">
        <f>'１年'!AL24</f>
        <v>8</v>
      </c>
      <c r="F24" s="91">
        <f>'１年'!AM24</f>
        <v>1</v>
      </c>
      <c r="G24" s="91">
        <f>'１年'!AN24</f>
        <v>0</v>
      </c>
      <c r="H24" s="92">
        <f>'１年'!AO24</f>
        <v>1</v>
      </c>
      <c r="I24" s="73">
        <f t="shared" si="0"/>
        <v>56.521739130434781</v>
      </c>
      <c r="J24" s="73">
        <f t="shared" si="1"/>
        <v>34.782608695652172</v>
      </c>
      <c r="K24" s="73">
        <f t="shared" si="2"/>
        <v>4.3478260869565215</v>
      </c>
      <c r="L24" s="73">
        <f t="shared" si="3"/>
        <v>0</v>
      </c>
      <c r="M24" s="73">
        <f t="shared" si="4"/>
        <v>4.3478260869565215</v>
      </c>
      <c r="N24" s="87"/>
      <c r="O24" s="88">
        <v>6</v>
      </c>
      <c r="P24" s="89" t="s">
        <v>23</v>
      </c>
      <c r="Q24" s="82">
        <f>'２年'!AK24</f>
        <v>9</v>
      </c>
      <c r="R24" s="82">
        <f>'２年'!AL24</f>
        <v>6</v>
      </c>
      <c r="S24" s="82">
        <f>'２年'!AM24</f>
        <v>0</v>
      </c>
      <c r="T24" s="82">
        <f>'２年'!AN24</f>
        <v>0</v>
      </c>
      <c r="U24" s="82">
        <f>'２年'!AO24</f>
        <v>3</v>
      </c>
      <c r="V24" s="85">
        <f t="shared" si="5"/>
        <v>50</v>
      </c>
      <c r="W24" s="85">
        <f t="shared" si="6"/>
        <v>33.333333333333329</v>
      </c>
      <c r="X24" s="85">
        <f t="shared" si="7"/>
        <v>0</v>
      </c>
      <c r="Y24" s="85">
        <f t="shared" si="8"/>
        <v>0</v>
      </c>
      <c r="Z24" s="85">
        <f t="shared" si="9"/>
        <v>16.666666666666664</v>
      </c>
      <c r="AA24" s="87"/>
      <c r="AB24" s="88">
        <v>6</v>
      </c>
      <c r="AC24" s="89" t="s">
        <v>23</v>
      </c>
      <c r="AD24" s="82">
        <f>'３年'!AK24</f>
        <v>11</v>
      </c>
      <c r="AE24" s="82">
        <f>'３年'!AL24</f>
        <v>5</v>
      </c>
      <c r="AF24" s="82">
        <f>'３年'!AM24</f>
        <v>0</v>
      </c>
      <c r="AG24" s="82">
        <f>'３年'!AN24</f>
        <v>0</v>
      </c>
      <c r="AH24" s="82">
        <f>'３年'!AO24</f>
        <v>1</v>
      </c>
      <c r="AI24" s="85">
        <f t="shared" si="10"/>
        <v>64.705882352941174</v>
      </c>
      <c r="AJ24" s="85">
        <f t="shared" si="11"/>
        <v>29.411764705882355</v>
      </c>
      <c r="AK24" s="85">
        <f t="shared" si="12"/>
        <v>0</v>
      </c>
      <c r="AL24" s="85">
        <f t="shared" si="13"/>
        <v>0</v>
      </c>
      <c r="AM24" s="85">
        <f t="shared" si="14"/>
        <v>5.8823529411764701</v>
      </c>
      <c r="AN24" s="87"/>
      <c r="AO24" s="88">
        <v>6</v>
      </c>
      <c r="AP24" s="89" t="s">
        <v>23</v>
      </c>
      <c r="AQ24" s="82">
        <f>'４年'!AK24</f>
        <v>4</v>
      </c>
      <c r="AR24" s="82">
        <f>'４年'!AL24</f>
        <v>14</v>
      </c>
      <c r="AS24" s="82">
        <f>'４年'!AM24</f>
        <v>0</v>
      </c>
      <c r="AT24" s="82">
        <f>'４年'!AN24</f>
        <v>0</v>
      </c>
      <c r="AU24" s="82">
        <f>'４年'!AO24</f>
        <v>2</v>
      </c>
      <c r="AV24" s="85">
        <f t="shared" si="15"/>
        <v>20</v>
      </c>
      <c r="AW24" s="85">
        <f t="shared" si="16"/>
        <v>70</v>
      </c>
      <c r="AX24" s="85">
        <f t="shared" si="17"/>
        <v>0</v>
      </c>
      <c r="AY24" s="85">
        <f t="shared" si="18"/>
        <v>0</v>
      </c>
      <c r="AZ24" s="85">
        <f t="shared" si="19"/>
        <v>10</v>
      </c>
      <c r="BA24" s="87"/>
      <c r="BB24" s="88">
        <v>6</v>
      </c>
      <c r="BC24" s="89" t="s">
        <v>23</v>
      </c>
      <c r="BD24" s="82">
        <f>'５年'!AK24</f>
        <v>7</v>
      </c>
      <c r="BE24" s="82">
        <f>'５年'!AL24</f>
        <v>8</v>
      </c>
      <c r="BF24" s="82">
        <f>'５年'!AM24</f>
        <v>2</v>
      </c>
      <c r="BG24" s="82">
        <f>'５年'!AN24</f>
        <v>1</v>
      </c>
      <c r="BH24" s="82">
        <f>'５年'!AO24</f>
        <v>1</v>
      </c>
      <c r="BI24" s="85">
        <f t="shared" si="20"/>
        <v>36.84210526315789</v>
      </c>
      <c r="BJ24" s="85">
        <f t="shared" si="21"/>
        <v>42.105263157894733</v>
      </c>
      <c r="BK24" s="85">
        <f t="shared" si="22"/>
        <v>10.526315789473683</v>
      </c>
      <c r="BL24" s="85">
        <f t="shared" si="23"/>
        <v>5.2631578947368416</v>
      </c>
      <c r="BM24" s="85">
        <f t="shared" si="24"/>
        <v>5.2631578947368416</v>
      </c>
      <c r="BN24" s="87"/>
      <c r="BO24" s="88">
        <v>6</v>
      </c>
      <c r="BP24" s="89" t="s">
        <v>23</v>
      </c>
      <c r="BQ24" s="82">
        <f>'６年'!AK24</f>
        <v>11</v>
      </c>
      <c r="BR24" s="82">
        <f>'６年'!AL24</f>
        <v>6</v>
      </c>
      <c r="BS24" s="82">
        <f>'６年'!AM24</f>
        <v>0</v>
      </c>
      <c r="BT24" s="82">
        <f>'６年'!AN24</f>
        <v>0</v>
      </c>
      <c r="BU24" s="82">
        <f>'６年'!AO24</f>
        <v>3</v>
      </c>
      <c r="BV24" s="85">
        <f t="shared" si="25"/>
        <v>55.000000000000007</v>
      </c>
      <c r="BW24" s="85">
        <f t="shared" si="26"/>
        <v>30</v>
      </c>
      <c r="BX24" s="85">
        <f t="shared" si="27"/>
        <v>0</v>
      </c>
      <c r="BY24" s="85">
        <f t="shared" si="28"/>
        <v>0</v>
      </c>
      <c r="BZ24" s="85">
        <f t="shared" si="29"/>
        <v>15</v>
      </c>
      <c r="CA24" s="87"/>
      <c r="CB24" s="88">
        <v>6</v>
      </c>
      <c r="CC24" s="89" t="s">
        <v>23</v>
      </c>
      <c r="CD24" s="86">
        <f>けやき!AK24</f>
        <v>3</v>
      </c>
      <c r="CE24" s="86">
        <f>けやき!AL24</f>
        <v>1</v>
      </c>
      <c r="CF24" s="86">
        <f>けやき!AM24</f>
        <v>0</v>
      </c>
      <c r="CG24" s="86">
        <f>けやき!AN24</f>
        <v>0</v>
      </c>
      <c r="CH24" s="86">
        <f>けやき!AO24</f>
        <v>1</v>
      </c>
      <c r="CI24" s="73">
        <f t="shared" si="30"/>
        <v>60</v>
      </c>
      <c r="CJ24" s="73">
        <f t="shared" si="31"/>
        <v>20</v>
      </c>
      <c r="CK24" s="73">
        <f t="shared" si="32"/>
        <v>0</v>
      </c>
      <c r="CL24" s="73">
        <f t="shared" si="33"/>
        <v>0</v>
      </c>
      <c r="CM24" s="73">
        <f t="shared" si="34"/>
        <v>20</v>
      </c>
      <c r="CN24" s="87"/>
      <c r="CO24" s="88">
        <v>6</v>
      </c>
      <c r="CP24" s="89" t="s">
        <v>23</v>
      </c>
      <c r="CQ24" s="82">
        <f>計算!AR22</f>
        <v>47.540983606557376</v>
      </c>
      <c r="CR24" s="82">
        <f>計算!AS22</f>
        <v>39.344262295081968</v>
      </c>
      <c r="CS24" s="82">
        <f>計算!AT22</f>
        <v>2.459016393442623</v>
      </c>
      <c r="CT24" s="82">
        <f>計算!AU22</f>
        <v>0.81967213114754101</v>
      </c>
      <c r="CU24" s="82">
        <f>計算!AV22</f>
        <v>9.8360655737704921</v>
      </c>
    </row>
    <row r="25" spans="1:99" ht="14.25" thickBot="1" x14ac:dyDescent="0.2">
      <c r="A25" s="93"/>
      <c r="B25" s="94">
        <v>7</v>
      </c>
      <c r="C25" s="95" t="s">
        <v>24</v>
      </c>
      <c r="D25" s="105">
        <f>'１年'!AK25</f>
        <v>15</v>
      </c>
      <c r="E25" s="106">
        <f>'１年'!AL25</f>
        <v>7</v>
      </c>
      <c r="F25" s="106">
        <f>'１年'!AM25</f>
        <v>0</v>
      </c>
      <c r="G25" s="106">
        <f>'１年'!AN25</f>
        <v>0</v>
      </c>
      <c r="H25" s="107">
        <f>'１年'!AO25</f>
        <v>1</v>
      </c>
      <c r="I25" s="73">
        <f t="shared" si="0"/>
        <v>65.217391304347828</v>
      </c>
      <c r="J25" s="73">
        <f t="shared" si="1"/>
        <v>30.434782608695656</v>
      </c>
      <c r="K25" s="73">
        <f t="shared" si="2"/>
        <v>0</v>
      </c>
      <c r="L25" s="73">
        <f t="shared" si="3"/>
        <v>0</v>
      </c>
      <c r="M25" s="73">
        <f t="shared" si="4"/>
        <v>4.3478260869565215</v>
      </c>
      <c r="N25" s="93"/>
      <c r="O25" s="94">
        <v>7</v>
      </c>
      <c r="P25" s="95" t="s">
        <v>24</v>
      </c>
      <c r="Q25" s="82">
        <f>'２年'!AK25</f>
        <v>13</v>
      </c>
      <c r="R25" s="82">
        <f>'２年'!AL25</f>
        <v>4</v>
      </c>
      <c r="S25" s="82">
        <f>'２年'!AM25</f>
        <v>0</v>
      </c>
      <c r="T25" s="82">
        <f>'２年'!AN25</f>
        <v>0</v>
      </c>
      <c r="U25" s="82">
        <f>'２年'!AO25</f>
        <v>1</v>
      </c>
      <c r="V25" s="85">
        <f t="shared" si="5"/>
        <v>72.222222222222214</v>
      </c>
      <c r="W25" s="85">
        <f t="shared" si="6"/>
        <v>22.222222222222221</v>
      </c>
      <c r="X25" s="85">
        <f t="shared" si="7"/>
        <v>0</v>
      </c>
      <c r="Y25" s="85">
        <f t="shared" si="8"/>
        <v>0</v>
      </c>
      <c r="Z25" s="85">
        <f t="shared" si="9"/>
        <v>5.5555555555555554</v>
      </c>
      <c r="AA25" s="93"/>
      <c r="AB25" s="94">
        <v>7</v>
      </c>
      <c r="AC25" s="95" t="s">
        <v>24</v>
      </c>
      <c r="AD25" s="82">
        <f>'３年'!AK25</f>
        <v>13</v>
      </c>
      <c r="AE25" s="82">
        <f>'３年'!AL25</f>
        <v>4</v>
      </c>
      <c r="AF25" s="82">
        <f>'３年'!AM25</f>
        <v>0</v>
      </c>
      <c r="AG25" s="82">
        <f>'３年'!AN25</f>
        <v>0</v>
      </c>
      <c r="AH25" s="82">
        <f>'３年'!AO25</f>
        <v>0</v>
      </c>
      <c r="AI25" s="85">
        <f t="shared" si="10"/>
        <v>76.470588235294116</v>
      </c>
      <c r="AJ25" s="85">
        <f t="shared" si="11"/>
        <v>23.52941176470588</v>
      </c>
      <c r="AK25" s="85">
        <f t="shared" si="12"/>
        <v>0</v>
      </c>
      <c r="AL25" s="85">
        <f t="shared" si="13"/>
        <v>0</v>
      </c>
      <c r="AM25" s="85">
        <f t="shared" si="14"/>
        <v>0</v>
      </c>
      <c r="AN25" s="93"/>
      <c r="AO25" s="94">
        <v>7</v>
      </c>
      <c r="AP25" s="95" t="s">
        <v>24</v>
      </c>
      <c r="AQ25" s="82">
        <f>'４年'!AK25</f>
        <v>7</v>
      </c>
      <c r="AR25" s="82">
        <f>'４年'!AL25</f>
        <v>11</v>
      </c>
      <c r="AS25" s="82">
        <f>'４年'!AM25</f>
        <v>0</v>
      </c>
      <c r="AT25" s="82">
        <f>'４年'!AN25</f>
        <v>0</v>
      </c>
      <c r="AU25" s="82">
        <f>'４年'!AO25</f>
        <v>2</v>
      </c>
      <c r="AV25" s="85">
        <f t="shared" si="15"/>
        <v>35</v>
      </c>
      <c r="AW25" s="85">
        <f t="shared" si="16"/>
        <v>55.000000000000007</v>
      </c>
      <c r="AX25" s="85">
        <f t="shared" si="17"/>
        <v>0</v>
      </c>
      <c r="AY25" s="85">
        <f t="shared" si="18"/>
        <v>0</v>
      </c>
      <c r="AZ25" s="85">
        <f t="shared" si="19"/>
        <v>10</v>
      </c>
      <c r="BA25" s="93"/>
      <c r="BB25" s="94">
        <v>7</v>
      </c>
      <c r="BC25" s="95" t="s">
        <v>24</v>
      </c>
      <c r="BD25" s="82">
        <f>'５年'!AK25</f>
        <v>10</v>
      </c>
      <c r="BE25" s="82">
        <f>'５年'!AL25</f>
        <v>8</v>
      </c>
      <c r="BF25" s="82">
        <f>'５年'!AM25</f>
        <v>1</v>
      </c>
      <c r="BG25" s="82">
        <f>'５年'!AN25</f>
        <v>0</v>
      </c>
      <c r="BH25" s="82">
        <f>'５年'!AO25</f>
        <v>0</v>
      </c>
      <c r="BI25" s="85">
        <f t="shared" si="20"/>
        <v>52.631578947368418</v>
      </c>
      <c r="BJ25" s="85">
        <f t="shared" si="21"/>
        <v>42.105263157894733</v>
      </c>
      <c r="BK25" s="85">
        <f t="shared" si="22"/>
        <v>5.2631578947368416</v>
      </c>
      <c r="BL25" s="85">
        <f t="shared" si="23"/>
        <v>0</v>
      </c>
      <c r="BM25" s="85">
        <f t="shared" si="24"/>
        <v>0</v>
      </c>
      <c r="BN25" s="93"/>
      <c r="BO25" s="94">
        <v>7</v>
      </c>
      <c r="BP25" s="95" t="s">
        <v>24</v>
      </c>
      <c r="BQ25" s="82">
        <f>'６年'!AK25</f>
        <v>10</v>
      </c>
      <c r="BR25" s="82">
        <f>'６年'!AL25</f>
        <v>9</v>
      </c>
      <c r="BS25" s="82">
        <f>'６年'!AM25</f>
        <v>0</v>
      </c>
      <c r="BT25" s="82">
        <f>'６年'!AN25</f>
        <v>0</v>
      </c>
      <c r="BU25" s="82">
        <f>'６年'!AO25</f>
        <v>1</v>
      </c>
      <c r="BV25" s="85">
        <f t="shared" si="25"/>
        <v>50</v>
      </c>
      <c r="BW25" s="85">
        <f t="shared" si="26"/>
        <v>45</v>
      </c>
      <c r="BX25" s="85">
        <f t="shared" si="27"/>
        <v>0</v>
      </c>
      <c r="BY25" s="85">
        <f t="shared" si="28"/>
        <v>0</v>
      </c>
      <c r="BZ25" s="85">
        <f t="shared" si="29"/>
        <v>5</v>
      </c>
      <c r="CA25" s="93"/>
      <c r="CB25" s="94">
        <v>7</v>
      </c>
      <c r="CC25" s="95" t="s">
        <v>24</v>
      </c>
      <c r="CD25" s="86">
        <f>けやき!AK25</f>
        <v>4</v>
      </c>
      <c r="CE25" s="86">
        <f>けやき!AL25</f>
        <v>1</v>
      </c>
      <c r="CF25" s="86">
        <f>けやき!AM25</f>
        <v>0</v>
      </c>
      <c r="CG25" s="86">
        <f>けやき!AN25</f>
        <v>0</v>
      </c>
      <c r="CH25" s="86">
        <f>けやき!AO25</f>
        <v>0</v>
      </c>
      <c r="CI25" s="73">
        <f t="shared" si="30"/>
        <v>80</v>
      </c>
      <c r="CJ25" s="73">
        <f t="shared" si="31"/>
        <v>20</v>
      </c>
      <c r="CK25" s="73">
        <f t="shared" si="32"/>
        <v>0</v>
      </c>
      <c r="CL25" s="73">
        <f t="shared" si="33"/>
        <v>0</v>
      </c>
      <c r="CM25" s="73">
        <f t="shared" si="34"/>
        <v>0</v>
      </c>
      <c r="CN25" s="93"/>
      <c r="CO25" s="94">
        <v>7</v>
      </c>
      <c r="CP25" s="95" t="s">
        <v>24</v>
      </c>
      <c r="CQ25" s="82">
        <f>計算!AR23</f>
        <v>59.016393442622949</v>
      </c>
      <c r="CR25" s="82">
        <f>計算!AS23</f>
        <v>36.065573770491802</v>
      </c>
      <c r="CS25" s="82">
        <f>計算!AT23</f>
        <v>0.81967213114754101</v>
      </c>
      <c r="CT25" s="82">
        <f>計算!AU23</f>
        <v>0</v>
      </c>
      <c r="CU25" s="82">
        <f>計算!AV23</f>
        <v>4.0983606557377046</v>
      </c>
    </row>
    <row r="26" spans="1:99" ht="14.25" thickBot="1" x14ac:dyDescent="0.2">
      <c r="A26" s="87"/>
      <c r="B26" s="99"/>
      <c r="C26" s="73"/>
      <c r="D26" s="73" t="s">
        <v>53</v>
      </c>
      <c r="E26" s="73" t="s">
        <v>54</v>
      </c>
      <c r="F26" s="73" t="s">
        <v>55</v>
      </c>
      <c r="G26" s="73" t="s">
        <v>56</v>
      </c>
      <c r="H26" s="100"/>
      <c r="I26" s="73" t="s">
        <v>52</v>
      </c>
      <c r="J26" s="73" t="s">
        <v>53</v>
      </c>
      <c r="K26" s="73" t="s">
        <v>54</v>
      </c>
      <c r="L26" s="73" t="s">
        <v>55</v>
      </c>
      <c r="M26" s="73" t="s">
        <v>56</v>
      </c>
      <c r="N26" s="87"/>
      <c r="O26" s="99"/>
      <c r="P26" s="101"/>
      <c r="Q26" s="82"/>
      <c r="R26" s="82"/>
      <c r="S26" s="82"/>
      <c r="T26" s="82"/>
      <c r="U26" s="82"/>
      <c r="V26" s="73" t="s">
        <v>52</v>
      </c>
      <c r="W26" s="73" t="s">
        <v>53</v>
      </c>
      <c r="X26" s="73" t="s">
        <v>54</v>
      </c>
      <c r="Y26" s="73" t="s">
        <v>55</v>
      </c>
      <c r="Z26" s="73" t="s">
        <v>56</v>
      </c>
      <c r="AA26" s="87"/>
      <c r="AB26" s="99"/>
      <c r="AC26" s="101"/>
      <c r="AD26" s="82"/>
      <c r="AE26" s="82"/>
      <c r="AF26" s="82"/>
      <c r="AG26" s="82"/>
      <c r="AH26" s="82"/>
      <c r="AI26" s="73" t="s">
        <v>52</v>
      </c>
      <c r="AJ26" s="73" t="s">
        <v>53</v>
      </c>
      <c r="AK26" s="73" t="s">
        <v>54</v>
      </c>
      <c r="AL26" s="73" t="s">
        <v>55</v>
      </c>
      <c r="AM26" s="73" t="s">
        <v>56</v>
      </c>
      <c r="AN26" s="87"/>
      <c r="AO26" s="99"/>
      <c r="AP26" s="101"/>
      <c r="AQ26" s="82"/>
      <c r="AR26" s="82"/>
      <c r="AS26" s="82"/>
      <c r="AT26" s="82"/>
      <c r="AU26" s="82"/>
      <c r="AV26" s="73" t="s">
        <v>52</v>
      </c>
      <c r="AW26" s="73" t="s">
        <v>53</v>
      </c>
      <c r="AX26" s="73" t="s">
        <v>54</v>
      </c>
      <c r="AY26" s="73" t="s">
        <v>55</v>
      </c>
      <c r="AZ26" s="73" t="s">
        <v>56</v>
      </c>
      <c r="BA26" s="87"/>
      <c r="BB26" s="99"/>
      <c r="BC26" s="101"/>
      <c r="BD26" s="82"/>
      <c r="BE26" s="82"/>
      <c r="BF26" s="82"/>
      <c r="BG26" s="82"/>
      <c r="BH26" s="82"/>
      <c r="BI26" s="73" t="s">
        <v>52</v>
      </c>
      <c r="BJ26" s="73" t="s">
        <v>53</v>
      </c>
      <c r="BK26" s="73" t="s">
        <v>54</v>
      </c>
      <c r="BL26" s="73" t="s">
        <v>55</v>
      </c>
      <c r="BM26" s="73" t="s">
        <v>56</v>
      </c>
      <c r="BN26" s="87"/>
      <c r="BO26" s="99"/>
      <c r="BP26" s="101"/>
      <c r="BQ26" s="82"/>
      <c r="BR26" s="82"/>
      <c r="BS26" s="82"/>
      <c r="BT26" s="82"/>
      <c r="BU26" s="82"/>
      <c r="BV26" s="73" t="s">
        <v>52</v>
      </c>
      <c r="BW26" s="73" t="s">
        <v>53</v>
      </c>
      <c r="BX26" s="73" t="s">
        <v>54</v>
      </c>
      <c r="BY26" s="73" t="s">
        <v>55</v>
      </c>
      <c r="BZ26" s="73" t="s">
        <v>56</v>
      </c>
      <c r="CA26" s="87"/>
      <c r="CB26" s="99"/>
      <c r="CC26" s="101"/>
      <c r="CD26" s="86"/>
      <c r="CE26" s="86"/>
      <c r="CF26" s="86"/>
      <c r="CG26" s="86"/>
      <c r="CH26" s="86"/>
      <c r="CI26" s="73" t="s">
        <v>52</v>
      </c>
      <c r="CJ26" s="73" t="s">
        <v>53</v>
      </c>
      <c r="CK26" s="73" t="s">
        <v>54</v>
      </c>
      <c r="CL26" s="73" t="s">
        <v>55</v>
      </c>
      <c r="CM26" s="73" t="s">
        <v>56</v>
      </c>
      <c r="CN26" s="87"/>
      <c r="CO26" s="99"/>
      <c r="CP26" s="101"/>
      <c r="CQ26" s="73" t="s">
        <v>52</v>
      </c>
      <c r="CR26" s="73" t="s">
        <v>53</v>
      </c>
      <c r="CS26" s="73" t="s">
        <v>54</v>
      </c>
      <c r="CT26" s="73" t="s">
        <v>55</v>
      </c>
      <c r="CU26" s="73" t="s">
        <v>56</v>
      </c>
    </row>
    <row r="27" spans="1:99" ht="21" customHeight="1" thickBot="1" x14ac:dyDescent="0.2">
      <c r="A27" s="79" t="s">
        <v>3</v>
      </c>
      <c r="B27" s="80">
        <v>1</v>
      </c>
      <c r="C27" s="81" t="s">
        <v>25</v>
      </c>
      <c r="D27" s="82">
        <f>'１年'!AK26</f>
        <v>15</v>
      </c>
      <c r="E27" s="83">
        <f>'１年'!AL26</f>
        <v>8</v>
      </c>
      <c r="F27" s="83">
        <f>'１年'!AM26</f>
        <v>0</v>
      </c>
      <c r="G27" s="83">
        <f>'１年'!AN26</f>
        <v>0</v>
      </c>
      <c r="H27" s="84">
        <f>'１年'!AO26</f>
        <v>0</v>
      </c>
      <c r="I27" s="73">
        <f t="shared" si="0"/>
        <v>65.217391304347828</v>
      </c>
      <c r="J27" s="73">
        <f t="shared" si="1"/>
        <v>34.782608695652172</v>
      </c>
      <c r="K27" s="73">
        <f t="shared" si="2"/>
        <v>0</v>
      </c>
      <c r="L27" s="73">
        <f t="shared" si="3"/>
        <v>0</v>
      </c>
      <c r="M27" s="73">
        <f t="shared" si="4"/>
        <v>0</v>
      </c>
      <c r="N27" s="79" t="s">
        <v>3</v>
      </c>
      <c r="O27" s="80">
        <v>1</v>
      </c>
      <c r="P27" s="81" t="s">
        <v>25</v>
      </c>
      <c r="Q27" s="82">
        <f>'２年'!AK26</f>
        <v>12</v>
      </c>
      <c r="R27" s="82">
        <f>'２年'!AL26</f>
        <v>5</v>
      </c>
      <c r="S27" s="82">
        <f>'２年'!AM26</f>
        <v>0</v>
      </c>
      <c r="T27" s="82">
        <f>'２年'!AN26</f>
        <v>0</v>
      </c>
      <c r="U27" s="82">
        <f>'２年'!AO26</f>
        <v>1</v>
      </c>
      <c r="V27" s="85">
        <f t="shared" si="5"/>
        <v>66.666666666666657</v>
      </c>
      <c r="W27" s="85">
        <f t="shared" si="6"/>
        <v>27.777777777777779</v>
      </c>
      <c r="X27" s="85">
        <f t="shared" si="7"/>
        <v>0</v>
      </c>
      <c r="Y27" s="85">
        <f t="shared" si="8"/>
        <v>0</v>
      </c>
      <c r="Z27" s="85">
        <f t="shared" si="9"/>
        <v>5.5555555555555554</v>
      </c>
      <c r="AA27" s="79" t="s">
        <v>3</v>
      </c>
      <c r="AB27" s="80">
        <v>1</v>
      </c>
      <c r="AC27" s="81" t="s">
        <v>25</v>
      </c>
      <c r="AD27" s="82">
        <f>'３年'!AK26</f>
        <v>14</v>
      </c>
      <c r="AE27" s="82">
        <f>'３年'!AL26</f>
        <v>2</v>
      </c>
      <c r="AF27" s="82">
        <f>'３年'!AM26</f>
        <v>0</v>
      </c>
      <c r="AG27" s="82">
        <f>'３年'!AN26</f>
        <v>0</v>
      </c>
      <c r="AH27" s="82">
        <f>'３年'!AO26</f>
        <v>1</v>
      </c>
      <c r="AI27" s="85">
        <f t="shared" si="10"/>
        <v>82.35294117647058</v>
      </c>
      <c r="AJ27" s="85">
        <f t="shared" si="11"/>
        <v>11.76470588235294</v>
      </c>
      <c r="AK27" s="85">
        <f t="shared" si="12"/>
        <v>0</v>
      </c>
      <c r="AL27" s="85">
        <f t="shared" si="13"/>
        <v>0</v>
      </c>
      <c r="AM27" s="85">
        <f t="shared" si="14"/>
        <v>5.8823529411764701</v>
      </c>
      <c r="AN27" s="79" t="s">
        <v>3</v>
      </c>
      <c r="AO27" s="80">
        <v>1</v>
      </c>
      <c r="AP27" s="81" t="s">
        <v>25</v>
      </c>
      <c r="AQ27" s="82">
        <f>'４年'!AK26</f>
        <v>8</v>
      </c>
      <c r="AR27" s="82">
        <f>'４年'!AL26</f>
        <v>10</v>
      </c>
      <c r="AS27" s="82">
        <f>'４年'!AM26</f>
        <v>0</v>
      </c>
      <c r="AT27" s="82">
        <f>'４年'!AN26</f>
        <v>0</v>
      </c>
      <c r="AU27" s="82">
        <f>'４年'!AO26</f>
        <v>2</v>
      </c>
      <c r="AV27" s="85">
        <f t="shared" si="15"/>
        <v>40</v>
      </c>
      <c r="AW27" s="85">
        <f t="shared" si="16"/>
        <v>50</v>
      </c>
      <c r="AX27" s="85">
        <f t="shared" si="17"/>
        <v>0</v>
      </c>
      <c r="AY27" s="85">
        <f t="shared" si="18"/>
        <v>0</v>
      </c>
      <c r="AZ27" s="85">
        <f t="shared" si="19"/>
        <v>10</v>
      </c>
      <c r="BA27" s="79" t="s">
        <v>3</v>
      </c>
      <c r="BB27" s="80">
        <v>1</v>
      </c>
      <c r="BC27" s="81" t="s">
        <v>25</v>
      </c>
      <c r="BD27" s="82">
        <f>'５年'!AK26</f>
        <v>10</v>
      </c>
      <c r="BE27" s="82">
        <f>'５年'!AL26</f>
        <v>6</v>
      </c>
      <c r="BF27" s="82">
        <f>'５年'!AM26</f>
        <v>2</v>
      </c>
      <c r="BG27" s="82">
        <f>'５年'!AN26</f>
        <v>1</v>
      </c>
      <c r="BH27" s="82">
        <f>'５年'!AO26</f>
        <v>0</v>
      </c>
      <c r="BI27" s="85">
        <f t="shared" si="20"/>
        <v>52.631578947368418</v>
      </c>
      <c r="BJ27" s="85">
        <f t="shared" si="21"/>
        <v>31.578947368421051</v>
      </c>
      <c r="BK27" s="85">
        <f t="shared" si="22"/>
        <v>10.526315789473683</v>
      </c>
      <c r="BL27" s="85">
        <f t="shared" si="23"/>
        <v>5.2631578947368416</v>
      </c>
      <c r="BM27" s="85">
        <f t="shared" si="24"/>
        <v>0</v>
      </c>
      <c r="BN27" s="79" t="s">
        <v>3</v>
      </c>
      <c r="BO27" s="80">
        <v>1</v>
      </c>
      <c r="BP27" s="81" t="s">
        <v>25</v>
      </c>
      <c r="BQ27" s="82">
        <f>'６年'!AK26</f>
        <v>11</v>
      </c>
      <c r="BR27" s="82">
        <f>'６年'!AL26</f>
        <v>7</v>
      </c>
      <c r="BS27" s="82">
        <f>'６年'!AM26</f>
        <v>0</v>
      </c>
      <c r="BT27" s="82">
        <f>'６年'!AN26</f>
        <v>0</v>
      </c>
      <c r="BU27" s="82">
        <f>'６年'!AO26</f>
        <v>2</v>
      </c>
      <c r="BV27" s="85">
        <f t="shared" si="25"/>
        <v>55.000000000000007</v>
      </c>
      <c r="BW27" s="85">
        <f t="shared" si="26"/>
        <v>35</v>
      </c>
      <c r="BX27" s="85">
        <f t="shared" si="27"/>
        <v>0</v>
      </c>
      <c r="BY27" s="85">
        <f t="shared" si="28"/>
        <v>0</v>
      </c>
      <c r="BZ27" s="85">
        <f t="shared" si="29"/>
        <v>10</v>
      </c>
      <c r="CA27" s="79" t="s">
        <v>3</v>
      </c>
      <c r="CB27" s="80">
        <v>1</v>
      </c>
      <c r="CC27" s="81" t="s">
        <v>25</v>
      </c>
      <c r="CD27" s="86">
        <f>けやき!AK26</f>
        <v>4</v>
      </c>
      <c r="CE27" s="86">
        <f>けやき!AL26</f>
        <v>1</v>
      </c>
      <c r="CF27" s="86">
        <f>けやき!AM26</f>
        <v>0</v>
      </c>
      <c r="CG27" s="86">
        <f>けやき!AN26</f>
        <v>0</v>
      </c>
      <c r="CH27" s="86">
        <f>けやき!AO26</f>
        <v>0</v>
      </c>
      <c r="CI27" s="73">
        <f t="shared" si="30"/>
        <v>80</v>
      </c>
      <c r="CJ27" s="73">
        <f t="shared" si="31"/>
        <v>20</v>
      </c>
      <c r="CK27" s="73">
        <f t="shared" si="32"/>
        <v>0</v>
      </c>
      <c r="CL27" s="73">
        <f t="shared" si="33"/>
        <v>0</v>
      </c>
      <c r="CM27" s="73">
        <f t="shared" si="34"/>
        <v>0</v>
      </c>
      <c r="CN27" s="79" t="s">
        <v>3</v>
      </c>
      <c r="CO27" s="80">
        <v>1</v>
      </c>
      <c r="CP27" s="81" t="s">
        <v>25</v>
      </c>
      <c r="CQ27" s="82">
        <f>計算!AR24</f>
        <v>60.655737704918032</v>
      </c>
      <c r="CR27" s="82">
        <f>計算!AS24</f>
        <v>31.967213114754102</v>
      </c>
      <c r="CS27" s="82">
        <f>計算!AT24</f>
        <v>1.639344262295082</v>
      </c>
      <c r="CT27" s="82">
        <f>計算!AU24</f>
        <v>0.81967213114754101</v>
      </c>
      <c r="CU27" s="82">
        <f>計算!AV24</f>
        <v>4.918032786885246</v>
      </c>
    </row>
    <row r="28" spans="1:99" ht="14.25" thickBot="1" x14ac:dyDescent="0.2">
      <c r="A28" s="87"/>
      <c r="B28" s="88">
        <v>2</v>
      </c>
      <c r="C28" s="89" t="s">
        <v>26</v>
      </c>
      <c r="D28" s="90">
        <f>'１年'!AK27</f>
        <v>10</v>
      </c>
      <c r="E28" s="91">
        <f>'１年'!AL27</f>
        <v>13</v>
      </c>
      <c r="F28" s="91">
        <f>'１年'!AM27</f>
        <v>0</v>
      </c>
      <c r="G28" s="91">
        <f>'１年'!AN27</f>
        <v>0</v>
      </c>
      <c r="H28" s="92">
        <f>'１年'!AO27</f>
        <v>0</v>
      </c>
      <c r="I28" s="73">
        <f t="shared" si="0"/>
        <v>43.478260869565219</v>
      </c>
      <c r="J28" s="73">
        <f t="shared" si="1"/>
        <v>56.521739130434781</v>
      </c>
      <c r="K28" s="73">
        <f t="shared" si="2"/>
        <v>0</v>
      </c>
      <c r="L28" s="73">
        <f t="shared" si="3"/>
        <v>0</v>
      </c>
      <c r="M28" s="73">
        <f t="shared" si="4"/>
        <v>0</v>
      </c>
      <c r="N28" s="87"/>
      <c r="O28" s="88">
        <v>2</v>
      </c>
      <c r="P28" s="89" t="s">
        <v>26</v>
      </c>
      <c r="Q28" s="82">
        <f>'２年'!AK27</f>
        <v>6</v>
      </c>
      <c r="R28" s="82">
        <f>'２年'!AL27</f>
        <v>11</v>
      </c>
      <c r="S28" s="82">
        <f>'２年'!AM27</f>
        <v>1</v>
      </c>
      <c r="T28" s="82">
        <f>'２年'!AN27</f>
        <v>0</v>
      </c>
      <c r="U28" s="82">
        <f>'２年'!AO27</f>
        <v>0</v>
      </c>
      <c r="V28" s="85">
        <f t="shared" si="5"/>
        <v>33.333333333333329</v>
      </c>
      <c r="W28" s="85">
        <f t="shared" si="6"/>
        <v>61.111111111111114</v>
      </c>
      <c r="X28" s="85">
        <f t="shared" si="7"/>
        <v>5.5555555555555554</v>
      </c>
      <c r="Y28" s="85">
        <f t="shared" si="8"/>
        <v>0</v>
      </c>
      <c r="Z28" s="85">
        <f t="shared" si="9"/>
        <v>0</v>
      </c>
      <c r="AA28" s="87"/>
      <c r="AB28" s="88">
        <v>2</v>
      </c>
      <c r="AC28" s="89" t="s">
        <v>26</v>
      </c>
      <c r="AD28" s="82">
        <f>'３年'!AK27</f>
        <v>12</v>
      </c>
      <c r="AE28" s="82">
        <f>'３年'!AL27</f>
        <v>5</v>
      </c>
      <c r="AF28" s="82">
        <f>'３年'!AM27</f>
        <v>0</v>
      </c>
      <c r="AG28" s="82">
        <f>'３年'!AN27</f>
        <v>0</v>
      </c>
      <c r="AH28" s="82">
        <f>'３年'!AO27</f>
        <v>0</v>
      </c>
      <c r="AI28" s="85">
        <f t="shared" si="10"/>
        <v>70.588235294117652</v>
      </c>
      <c r="AJ28" s="85">
        <f t="shared" si="11"/>
        <v>29.411764705882355</v>
      </c>
      <c r="AK28" s="85">
        <f t="shared" si="12"/>
        <v>0</v>
      </c>
      <c r="AL28" s="85">
        <f t="shared" si="13"/>
        <v>0</v>
      </c>
      <c r="AM28" s="85">
        <f t="shared" si="14"/>
        <v>0</v>
      </c>
      <c r="AN28" s="87"/>
      <c r="AO28" s="88">
        <v>2</v>
      </c>
      <c r="AP28" s="89" t="s">
        <v>26</v>
      </c>
      <c r="AQ28" s="82">
        <f>'４年'!AK27</f>
        <v>5</v>
      </c>
      <c r="AR28" s="82">
        <f>'４年'!AL27</f>
        <v>13</v>
      </c>
      <c r="AS28" s="82">
        <f>'４年'!AM27</f>
        <v>1</v>
      </c>
      <c r="AT28" s="82">
        <f>'４年'!AN27</f>
        <v>0</v>
      </c>
      <c r="AU28" s="82">
        <f>'４年'!AO27</f>
        <v>1</v>
      </c>
      <c r="AV28" s="85">
        <f t="shared" si="15"/>
        <v>25</v>
      </c>
      <c r="AW28" s="85">
        <f t="shared" si="16"/>
        <v>65</v>
      </c>
      <c r="AX28" s="85">
        <f t="shared" si="17"/>
        <v>5</v>
      </c>
      <c r="AY28" s="85">
        <f t="shared" si="18"/>
        <v>0</v>
      </c>
      <c r="AZ28" s="85">
        <f t="shared" si="19"/>
        <v>5</v>
      </c>
      <c r="BA28" s="87"/>
      <c r="BB28" s="88">
        <v>2</v>
      </c>
      <c r="BC28" s="89" t="s">
        <v>26</v>
      </c>
      <c r="BD28" s="82">
        <f>'５年'!AK27</f>
        <v>7</v>
      </c>
      <c r="BE28" s="82">
        <f>'５年'!AL27</f>
        <v>10</v>
      </c>
      <c r="BF28" s="82">
        <f>'５年'!AM27</f>
        <v>2</v>
      </c>
      <c r="BG28" s="82">
        <f>'５年'!AN27</f>
        <v>0</v>
      </c>
      <c r="BH28" s="82">
        <f>'５年'!AO27</f>
        <v>0</v>
      </c>
      <c r="BI28" s="85">
        <f t="shared" si="20"/>
        <v>36.84210526315789</v>
      </c>
      <c r="BJ28" s="85">
        <f t="shared" si="21"/>
        <v>52.631578947368418</v>
      </c>
      <c r="BK28" s="85">
        <f t="shared" si="22"/>
        <v>10.526315789473683</v>
      </c>
      <c r="BL28" s="85">
        <f t="shared" si="23"/>
        <v>0</v>
      </c>
      <c r="BM28" s="85">
        <f t="shared" si="24"/>
        <v>0</v>
      </c>
      <c r="BN28" s="87"/>
      <c r="BO28" s="88">
        <v>2</v>
      </c>
      <c r="BP28" s="89" t="s">
        <v>26</v>
      </c>
      <c r="BQ28" s="82">
        <f>'６年'!AK27</f>
        <v>7</v>
      </c>
      <c r="BR28" s="82">
        <f>'６年'!AL27</f>
        <v>11</v>
      </c>
      <c r="BS28" s="82">
        <f>'６年'!AM27</f>
        <v>0</v>
      </c>
      <c r="BT28" s="82">
        <f>'６年'!AN27</f>
        <v>0</v>
      </c>
      <c r="BU28" s="82">
        <f>'６年'!AO27</f>
        <v>2</v>
      </c>
      <c r="BV28" s="85">
        <f t="shared" si="25"/>
        <v>35</v>
      </c>
      <c r="BW28" s="85">
        <f t="shared" si="26"/>
        <v>55.000000000000007</v>
      </c>
      <c r="BX28" s="85">
        <f t="shared" si="27"/>
        <v>0</v>
      </c>
      <c r="BY28" s="85">
        <f t="shared" si="28"/>
        <v>0</v>
      </c>
      <c r="BZ28" s="85">
        <f t="shared" si="29"/>
        <v>10</v>
      </c>
      <c r="CA28" s="87"/>
      <c r="CB28" s="88">
        <v>2</v>
      </c>
      <c r="CC28" s="89" t="s">
        <v>26</v>
      </c>
      <c r="CD28" s="86">
        <f>けやき!AK27</f>
        <v>2</v>
      </c>
      <c r="CE28" s="86">
        <f>けやき!AL27</f>
        <v>3</v>
      </c>
      <c r="CF28" s="86">
        <f>けやき!AM27</f>
        <v>0</v>
      </c>
      <c r="CG28" s="86">
        <f>けやき!AN27</f>
        <v>0</v>
      </c>
      <c r="CH28" s="86">
        <f>けやき!AO27</f>
        <v>0</v>
      </c>
      <c r="CI28" s="73">
        <f t="shared" si="30"/>
        <v>40</v>
      </c>
      <c r="CJ28" s="73">
        <f t="shared" si="31"/>
        <v>60</v>
      </c>
      <c r="CK28" s="73">
        <f t="shared" si="32"/>
        <v>0</v>
      </c>
      <c r="CL28" s="73">
        <f t="shared" si="33"/>
        <v>0</v>
      </c>
      <c r="CM28" s="73">
        <f t="shared" si="34"/>
        <v>0</v>
      </c>
      <c r="CN28" s="87"/>
      <c r="CO28" s="88">
        <v>2</v>
      </c>
      <c r="CP28" s="89" t="s">
        <v>26</v>
      </c>
      <c r="CQ28" s="82">
        <f>計算!AR25</f>
        <v>40.16393442622951</v>
      </c>
      <c r="CR28" s="82">
        <f>計算!AS25</f>
        <v>54.098360655737707</v>
      </c>
      <c r="CS28" s="82">
        <f>計算!AT25</f>
        <v>3.278688524590164</v>
      </c>
      <c r="CT28" s="82">
        <f>計算!AU25</f>
        <v>0</v>
      </c>
      <c r="CU28" s="82">
        <f>計算!AV25</f>
        <v>2.459016393442623</v>
      </c>
    </row>
    <row r="29" spans="1:99" ht="14.25" thickBot="1" x14ac:dyDescent="0.2">
      <c r="A29" s="87"/>
      <c r="B29" s="88">
        <v>3</v>
      </c>
      <c r="C29" s="89" t="s">
        <v>27</v>
      </c>
      <c r="D29" s="90">
        <f>'１年'!AK28</f>
        <v>13</v>
      </c>
      <c r="E29" s="91">
        <f>'１年'!AL28</f>
        <v>9</v>
      </c>
      <c r="F29" s="91">
        <f>'１年'!AM28</f>
        <v>0</v>
      </c>
      <c r="G29" s="91">
        <f>'１年'!AN28</f>
        <v>0</v>
      </c>
      <c r="H29" s="92">
        <f>'１年'!AO28</f>
        <v>1</v>
      </c>
      <c r="I29" s="73">
        <f t="shared" si="0"/>
        <v>56.521739130434781</v>
      </c>
      <c r="J29" s="73">
        <f t="shared" si="1"/>
        <v>39.130434782608695</v>
      </c>
      <c r="K29" s="73">
        <f t="shared" si="2"/>
        <v>0</v>
      </c>
      <c r="L29" s="73">
        <f t="shared" si="3"/>
        <v>0</v>
      </c>
      <c r="M29" s="73">
        <f t="shared" si="4"/>
        <v>4.3478260869565215</v>
      </c>
      <c r="N29" s="87"/>
      <c r="O29" s="88">
        <v>3</v>
      </c>
      <c r="P29" s="89" t="s">
        <v>27</v>
      </c>
      <c r="Q29" s="82">
        <f>'２年'!AK28</f>
        <v>9</v>
      </c>
      <c r="R29" s="82">
        <f>'２年'!AL28</f>
        <v>8</v>
      </c>
      <c r="S29" s="82">
        <f>'２年'!AM28</f>
        <v>0</v>
      </c>
      <c r="T29" s="82">
        <f>'２年'!AN28</f>
        <v>0</v>
      </c>
      <c r="U29" s="82">
        <f>'２年'!AO28</f>
        <v>1</v>
      </c>
      <c r="V29" s="85">
        <f t="shared" si="5"/>
        <v>50</v>
      </c>
      <c r="W29" s="85">
        <f t="shared" si="6"/>
        <v>44.444444444444443</v>
      </c>
      <c r="X29" s="85">
        <f t="shared" si="7"/>
        <v>0</v>
      </c>
      <c r="Y29" s="85">
        <f t="shared" si="8"/>
        <v>0</v>
      </c>
      <c r="Z29" s="85">
        <f t="shared" si="9"/>
        <v>5.5555555555555554</v>
      </c>
      <c r="AA29" s="87"/>
      <c r="AB29" s="88">
        <v>3</v>
      </c>
      <c r="AC29" s="89" t="s">
        <v>27</v>
      </c>
      <c r="AD29" s="82">
        <f>'３年'!AK28</f>
        <v>12</v>
      </c>
      <c r="AE29" s="82">
        <f>'３年'!AL28</f>
        <v>4</v>
      </c>
      <c r="AF29" s="82">
        <f>'３年'!AM28</f>
        <v>0</v>
      </c>
      <c r="AG29" s="82">
        <f>'３年'!AN28</f>
        <v>0</v>
      </c>
      <c r="AH29" s="82">
        <f>'３年'!AO28</f>
        <v>1</v>
      </c>
      <c r="AI29" s="85">
        <f t="shared" si="10"/>
        <v>70.588235294117652</v>
      </c>
      <c r="AJ29" s="85">
        <f t="shared" si="11"/>
        <v>23.52941176470588</v>
      </c>
      <c r="AK29" s="85">
        <f t="shared" si="12"/>
        <v>0</v>
      </c>
      <c r="AL29" s="85">
        <f t="shared" si="13"/>
        <v>0</v>
      </c>
      <c r="AM29" s="85">
        <f t="shared" si="14"/>
        <v>5.8823529411764701</v>
      </c>
      <c r="AN29" s="87"/>
      <c r="AO29" s="88">
        <v>3</v>
      </c>
      <c r="AP29" s="89" t="s">
        <v>27</v>
      </c>
      <c r="AQ29" s="82">
        <f>'４年'!AK28</f>
        <v>5</v>
      </c>
      <c r="AR29" s="82">
        <f>'４年'!AL28</f>
        <v>14</v>
      </c>
      <c r="AS29" s="82">
        <f>'４年'!AM28</f>
        <v>0</v>
      </c>
      <c r="AT29" s="82">
        <f>'４年'!AN28</f>
        <v>0</v>
      </c>
      <c r="AU29" s="82">
        <f>'４年'!AO28</f>
        <v>1</v>
      </c>
      <c r="AV29" s="85">
        <f t="shared" si="15"/>
        <v>25</v>
      </c>
      <c r="AW29" s="85">
        <f t="shared" si="16"/>
        <v>70</v>
      </c>
      <c r="AX29" s="85">
        <f t="shared" si="17"/>
        <v>0</v>
      </c>
      <c r="AY29" s="85">
        <f t="shared" si="18"/>
        <v>0</v>
      </c>
      <c r="AZ29" s="85">
        <f t="shared" si="19"/>
        <v>5</v>
      </c>
      <c r="BA29" s="87"/>
      <c r="BB29" s="88">
        <v>3</v>
      </c>
      <c r="BC29" s="89" t="s">
        <v>27</v>
      </c>
      <c r="BD29" s="82">
        <f>'５年'!AK28</f>
        <v>9</v>
      </c>
      <c r="BE29" s="82">
        <f>'５年'!AL28</f>
        <v>8</v>
      </c>
      <c r="BF29" s="82">
        <f>'５年'!AM28</f>
        <v>2</v>
      </c>
      <c r="BG29" s="82">
        <f>'５年'!AN28</f>
        <v>0</v>
      </c>
      <c r="BH29" s="82">
        <f>'５年'!AO28</f>
        <v>0</v>
      </c>
      <c r="BI29" s="85">
        <f t="shared" si="20"/>
        <v>47.368421052631575</v>
      </c>
      <c r="BJ29" s="85">
        <f t="shared" si="21"/>
        <v>42.105263157894733</v>
      </c>
      <c r="BK29" s="85">
        <f t="shared" si="22"/>
        <v>10.526315789473683</v>
      </c>
      <c r="BL29" s="85">
        <f t="shared" si="23"/>
        <v>0</v>
      </c>
      <c r="BM29" s="85">
        <f t="shared" si="24"/>
        <v>0</v>
      </c>
      <c r="BN29" s="87"/>
      <c r="BO29" s="88">
        <v>3</v>
      </c>
      <c r="BP29" s="89" t="s">
        <v>27</v>
      </c>
      <c r="BQ29" s="82">
        <f>'６年'!AK28</f>
        <v>8</v>
      </c>
      <c r="BR29" s="82">
        <f>'６年'!AL28</f>
        <v>10</v>
      </c>
      <c r="BS29" s="82">
        <f>'６年'!AM28</f>
        <v>0</v>
      </c>
      <c r="BT29" s="82">
        <f>'６年'!AN28</f>
        <v>0</v>
      </c>
      <c r="BU29" s="82">
        <f>'６年'!AO28</f>
        <v>2</v>
      </c>
      <c r="BV29" s="85">
        <f t="shared" si="25"/>
        <v>40</v>
      </c>
      <c r="BW29" s="85">
        <f t="shared" si="26"/>
        <v>50</v>
      </c>
      <c r="BX29" s="85">
        <f t="shared" si="27"/>
        <v>0</v>
      </c>
      <c r="BY29" s="85">
        <f t="shared" si="28"/>
        <v>0</v>
      </c>
      <c r="BZ29" s="85">
        <f t="shared" si="29"/>
        <v>10</v>
      </c>
      <c r="CA29" s="87"/>
      <c r="CB29" s="88">
        <v>3</v>
      </c>
      <c r="CC29" s="89" t="s">
        <v>27</v>
      </c>
      <c r="CD29" s="86">
        <f>けやき!AK28</f>
        <v>4</v>
      </c>
      <c r="CE29" s="86">
        <f>けやき!AL28</f>
        <v>0</v>
      </c>
      <c r="CF29" s="86">
        <f>けやき!AM28</f>
        <v>0</v>
      </c>
      <c r="CG29" s="86">
        <f>けやき!AN28</f>
        <v>0</v>
      </c>
      <c r="CH29" s="86">
        <f>けやき!AO28</f>
        <v>1</v>
      </c>
      <c r="CI29" s="73">
        <f t="shared" si="30"/>
        <v>80</v>
      </c>
      <c r="CJ29" s="73">
        <f t="shared" si="31"/>
        <v>0</v>
      </c>
      <c r="CK29" s="73">
        <f t="shared" si="32"/>
        <v>0</v>
      </c>
      <c r="CL29" s="73">
        <f t="shared" si="33"/>
        <v>0</v>
      </c>
      <c r="CM29" s="73">
        <f t="shared" si="34"/>
        <v>20</v>
      </c>
      <c r="CN29" s="87"/>
      <c r="CO29" s="88">
        <v>3</v>
      </c>
      <c r="CP29" s="89" t="s">
        <v>27</v>
      </c>
      <c r="CQ29" s="82">
        <f>計算!AR26</f>
        <v>49.180327868852459</v>
      </c>
      <c r="CR29" s="82">
        <f>計算!AS26</f>
        <v>43.442622950819668</v>
      </c>
      <c r="CS29" s="82">
        <f>計算!AT26</f>
        <v>1.639344262295082</v>
      </c>
      <c r="CT29" s="82">
        <f>計算!AU26</f>
        <v>0</v>
      </c>
      <c r="CU29" s="82">
        <f>計算!AV26</f>
        <v>5.7377049180327866</v>
      </c>
    </row>
    <row r="30" spans="1:99" ht="14.25" thickBot="1" x14ac:dyDescent="0.2">
      <c r="A30" s="87"/>
      <c r="B30" s="88">
        <v>4</v>
      </c>
      <c r="C30" s="89" t="s">
        <v>28</v>
      </c>
      <c r="D30" s="90">
        <f>'１年'!AK29</f>
        <v>19</v>
      </c>
      <c r="E30" s="91">
        <f>'１年'!AL29</f>
        <v>3</v>
      </c>
      <c r="F30" s="91">
        <f>'１年'!AM29</f>
        <v>1</v>
      </c>
      <c r="G30" s="91">
        <f>'１年'!AN29</f>
        <v>0</v>
      </c>
      <c r="H30" s="92">
        <f>'１年'!AO29</f>
        <v>0</v>
      </c>
      <c r="I30" s="73">
        <f t="shared" si="0"/>
        <v>82.608695652173907</v>
      </c>
      <c r="J30" s="73">
        <f t="shared" si="1"/>
        <v>13.043478260869565</v>
      </c>
      <c r="K30" s="73">
        <f t="shared" si="2"/>
        <v>4.3478260869565215</v>
      </c>
      <c r="L30" s="73">
        <f t="shared" si="3"/>
        <v>0</v>
      </c>
      <c r="M30" s="73">
        <f t="shared" si="4"/>
        <v>0</v>
      </c>
      <c r="N30" s="87"/>
      <c r="O30" s="88">
        <v>4</v>
      </c>
      <c r="P30" s="89" t="s">
        <v>28</v>
      </c>
      <c r="Q30" s="82">
        <f>'２年'!AK29</f>
        <v>15</v>
      </c>
      <c r="R30" s="82">
        <f>'２年'!AL29</f>
        <v>3</v>
      </c>
      <c r="S30" s="82">
        <f>'２年'!AM29</f>
        <v>0</v>
      </c>
      <c r="T30" s="82">
        <f>'２年'!AN29</f>
        <v>0</v>
      </c>
      <c r="U30" s="82">
        <f>'２年'!AO29</f>
        <v>0</v>
      </c>
      <c r="V30" s="85">
        <f t="shared" si="5"/>
        <v>83.333333333333343</v>
      </c>
      <c r="W30" s="85">
        <f t="shared" si="6"/>
        <v>16.666666666666664</v>
      </c>
      <c r="X30" s="85">
        <f t="shared" si="7"/>
        <v>0</v>
      </c>
      <c r="Y30" s="85">
        <f t="shared" si="8"/>
        <v>0</v>
      </c>
      <c r="Z30" s="85">
        <f t="shared" si="9"/>
        <v>0</v>
      </c>
      <c r="AA30" s="87"/>
      <c r="AB30" s="88">
        <v>4</v>
      </c>
      <c r="AC30" s="89" t="s">
        <v>28</v>
      </c>
      <c r="AD30" s="82">
        <f>'３年'!AK29</f>
        <v>14</v>
      </c>
      <c r="AE30" s="82">
        <f>'３年'!AL29</f>
        <v>3</v>
      </c>
      <c r="AF30" s="82">
        <f>'３年'!AM29</f>
        <v>0</v>
      </c>
      <c r="AG30" s="82">
        <f>'３年'!AN29</f>
        <v>0</v>
      </c>
      <c r="AH30" s="82">
        <f>'３年'!AO29</f>
        <v>0</v>
      </c>
      <c r="AI30" s="85">
        <f t="shared" si="10"/>
        <v>82.35294117647058</v>
      </c>
      <c r="AJ30" s="85">
        <f t="shared" si="11"/>
        <v>17.647058823529413</v>
      </c>
      <c r="AK30" s="85">
        <f t="shared" si="12"/>
        <v>0</v>
      </c>
      <c r="AL30" s="85">
        <f t="shared" si="13"/>
        <v>0</v>
      </c>
      <c r="AM30" s="85">
        <f t="shared" si="14"/>
        <v>0</v>
      </c>
      <c r="AN30" s="87"/>
      <c r="AO30" s="88">
        <v>4</v>
      </c>
      <c r="AP30" s="89" t="s">
        <v>28</v>
      </c>
      <c r="AQ30" s="82">
        <f>'４年'!AK29</f>
        <v>13</v>
      </c>
      <c r="AR30" s="82">
        <f>'４年'!AL29</f>
        <v>7</v>
      </c>
      <c r="AS30" s="82">
        <f>'４年'!AM29</f>
        <v>0</v>
      </c>
      <c r="AT30" s="82">
        <f>'４年'!AN29</f>
        <v>0</v>
      </c>
      <c r="AU30" s="82">
        <f>'４年'!AO29</f>
        <v>0</v>
      </c>
      <c r="AV30" s="85">
        <f t="shared" si="15"/>
        <v>65</v>
      </c>
      <c r="AW30" s="85">
        <f t="shared" si="16"/>
        <v>35</v>
      </c>
      <c r="AX30" s="85">
        <f t="shared" si="17"/>
        <v>0</v>
      </c>
      <c r="AY30" s="85">
        <f t="shared" si="18"/>
        <v>0</v>
      </c>
      <c r="AZ30" s="85">
        <f t="shared" si="19"/>
        <v>0</v>
      </c>
      <c r="BA30" s="87"/>
      <c r="BB30" s="88">
        <v>4</v>
      </c>
      <c r="BC30" s="89" t="s">
        <v>28</v>
      </c>
      <c r="BD30" s="82">
        <f>'５年'!AK29</f>
        <v>13</v>
      </c>
      <c r="BE30" s="82">
        <f>'５年'!AL29</f>
        <v>6</v>
      </c>
      <c r="BF30" s="82">
        <f>'５年'!AM29</f>
        <v>0</v>
      </c>
      <c r="BG30" s="82">
        <f>'５年'!AN29</f>
        <v>0</v>
      </c>
      <c r="BH30" s="82">
        <f>'５年'!AO29</f>
        <v>0</v>
      </c>
      <c r="BI30" s="85">
        <f t="shared" si="20"/>
        <v>68.421052631578945</v>
      </c>
      <c r="BJ30" s="85">
        <f t="shared" si="21"/>
        <v>31.578947368421051</v>
      </c>
      <c r="BK30" s="85">
        <f t="shared" si="22"/>
        <v>0</v>
      </c>
      <c r="BL30" s="85">
        <f t="shared" si="23"/>
        <v>0</v>
      </c>
      <c r="BM30" s="85">
        <f t="shared" si="24"/>
        <v>0</v>
      </c>
      <c r="BN30" s="87"/>
      <c r="BO30" s="88">
        <v>4</v>
      </c>
      <c r="BP30" s="89" t="s">
        <v>28</v>
      </c>
      <c r="BQ30" s="82">
        <f>'６年'!AK29</f>
        <v>12</v>
      </c>
      <c r="BR30" s="82">
        <f>'６年'!AL29</f>
        <v>8</v>
      </c>
      <c r="BS30" s="82">
        <f>'６年'!AM29</f>
        <v>0</v>
      </c>
      <c r="BT30" s="82">
        <f>'６年'!AN29</f>
        <v>0</v>
      </c>
      <c r="BU30" s="82">
        <f>'６年'!AO29</f>
        <v>0</v>
      </c>
      <c r="BV30" s="85">
        <f t="shared" si="25"/>
        <v>60</v>
      </c>
      <c r="BW30" s="85">
        <f t="shared" si="26"/>
        <v>40</v>
      </c>
      <c r="BX30" s="85">
        <f t="shared" si="27"/>
        <v>0</v>
      </c>
      <c r="BY30" s="85">
        <f t="shared" si="28"/>
        <v>0</v>
      </c>
      <c r="BZ30" s="85">
        <f t="shared" si="29"/>
        <v>0</v>
      </c>
      <c r="CA30" s="87"/>
      <c r="CB30" s="88">
        <v>4</v>
      </c>
      <c r="CC30" s="89" t="s">
        <v>28</v>
      </c>
      <c r="CD30" s="86">
        <f>けやき!AK29</f>
        <v>4</v>
      </c>
      <c r="CE30" s="86">
        <f>けやき!AL29</f>
        <v>1</v>
      </c>
      <c r="CF30" s="86">
        <f>けやき!AM29</f>
        <v>0</v>
      </c>
      <c r="CG30" s="86">
        <f>けやき!AN29</f>
        <v>0</v>
      </c>
      <c r="CH30" s="86">
        <f>けやき!AO29</f>
        <v>0</v>
      </c>
      <c r="CI30" s="73">
        <f t="shared" si="30"/>
        <v>80</v>
      </c>
      <c r="CJ30" s="73">
        <f t="shared" si="31"/>
        <v>20</v>
      </c>
      <c r="CK30" s="73">
        <f t="shared" si="32"/>
        <v>0</v>
      </c>
      <c r="CL30" s="73">
        <f t="shared" si="33"/>
        <v>0</v>
      </c>
      <c r="CM30" s="73">
        <f t="shared" si="34"/>
        <v>0</v>
      </c>
      <c r="CN30" s="87"/>
      <c r="CO30" s="88">
        <v>4</v>
      </c>
      <c r="CP30" s="89" t="s">
        <v>28</v>
      </c>
      <c r="CQ30" s="82">
        <f>計算!AR27</f>
        <v>73.770491803278688</v>
      </c>
      <c r="CR30" s="82">
        <f>計算!AS27</f>
        <v>25.409836065573771</v>
      </c>
      <c r="CS30" s="82">
        <f>計算!AT27</f>
        <v>0.81967213114754101</v>
      </c>
      <c r="CT30" s="82">
        <f>計算!AU27</f>
        <v>0</v>
      </c>
      <c r="CU30" s="82">
        <f>計算!AV27</f>
        <v>0</v>
      </c>
    </row>
    <row r="31" spans="1:99" ht="14.25" thickBot="1" x14ac:dyDescent="0.2">
      <c r="A31" s="93"/>
      <c r="B31" s="94">
        <v>5</v>
      </c>
      <c r="C31" s="95" t="s">
        <v>29</v>
      </c>
      <c r="D31" s="96">
        <f>'１年'!AK30</f>
        <v>19</v>
      </c>
      <c r="E31" s="97">
        <f>'１年'!AL30</f>
        <v>3</v>
      </c>
      <c r="F31" s="97">
        <f>'１年'!AM30</f>
        <v>1</v>
      </c>
      <c r="G31" s="97">
        <f>'１年'!AN30</f>
        <v>0</v>
      </c>
      <c r="H31" s="98">
        <f>'１年'!AO30</f>
        <v>0</v>
      </c>
      <c r="I31" s="73">
        <f t="shared" si="0"/>
        <v>82.608695652173907</v>
      </c>
      <c r="J31" s="73">
        <f t="shared" si="1"/>
        <v>13.043478260869565</v>
      </c>
      <c r="K31" s="73">
        <f t="shared" si="2"/>
        <v>4.3478260869565215</v>
      </c>
      <c r="L31" s="73">
        <f t="shared" si="3"/>
        <v>0</v>
      </c>
      <c r="M31" s="73">
        <f t="shared" si="4"/>
        <v>0</v>
      </c>
      <c r="N31" s="93"/>
      <c r="O31" s="94">
        <v>5</v>
      </c>
      <c r="P31" s="95" t="s">
        <v>29</v>
      </c>
      <c r="Q31" s="82">
        <f>'２年'!AK30</f>
        <v>13</v>
      </c>
      <c r="R31" s="82">
        <f>'２年'!AL30</f>
        <v>4</v>
      </c>
      <c r="S31" s="82">
        <f>'２年'!AM30</f>
        <v>0</v>
      </c>
      <c r="T31" s="82">
        <f>'２年'!AN30</f>
        <v>0</v>
      </c>
      <c r="U31" s="82">
        <f>'２年'!AO30</f>
        <v>1</v>
      </c>
      <c r="V31" s="85">
        <f t="shared" si="5"/>
        <v>72.222222222222214</v>
      </c>
      <c r="W31" s="85">
        <f t="shared" si="6"/>
        <v>22.222222222222221</v>
      </c>
      <c r="X31" s="85">
        <f t="shared" si="7"/>
        <v>0</v>
      </c>
      <c r="Y31" s="85">
        <f t="shared" si="8"/>
        <v>0</v>
      </c>
      <c r="Z31" s="85">
        <f t="shared" si="9"/>
        <v>5.5555555555555554</v>
      </c>
      <c r="AA31" s="93"/>
      <c r="AB31" s="94">
        <v>5</v>
      </c>
      <c r="AC31" s="95" t="s">
        <v>29</v>
      </c>
      <c r="AD31" s="82">
        <f>'３年'!AK30</f>
        <v>14</v>
      </c>
      <c r="AE31" s="82">
        <f>'３年'!AL30</f>
        <v>3</v>
      </c>
      <c r="AF31" s="82">
        <f>'３年'!AM30</f>
        <v>0</v>
      </c>
      <c r="AG31" s="82">
        <f>'３年'!AN30</f>
        <v>0</v>
      </c>
      <c r="AH31" s="82">
        <f>'３年'!AO30</f>
        <v>0</v>
      </c>
      <c r="AI31" s="85">
        <f t="shared" si="10"/>
        <v>82.35294117647058</v>
      </c>
      <c r="AJ31" s="85">
        <f t="shared" si="11"/>
        <v>17.647058823529413</v>
      </c>
      <c r="AK31" s="85">
        <f t="shared" si="12"/>
        <v>0</v>
      </c>
      <c r="AL31" s="85">
        <f t="shared" si="13"/>
        <v>0</v>
      </c>
      <c r="AM31" s="85">
        <f t="shared" si="14"/>
        <v>0</v>
      </c>
      <c r="AN31" s="93"/>
      <c r="AO31" s="94">
        <v>5</v>
      </c>
      <c r="AP31" s="95" t="s">
        <v>29</v>
      </c>
      <c r="AQ31" s="82">
        <f>'４年'!AK30</f>
        <v>12</v>
      </c>
      <c r="AR31" s="82">
        <f>'４年'!AL30</f>
        <v>8</v>
      </c>
      <c r="AS31" s="82">
        <f>'４年'!AM30</f>
        <v>0</v>
      </c>
      <c r="AT31" s="82">
        <f>'４年'!AN30</f>
        <v>0</v>
      </c>
      <c r="AU31" s="82">
        <f>'４年'!AO30</f>
        <v>0</v>
      </c>
      <c r="AV31" s="85">
        <f t="shared" si="15"/>
        <v>60</v>
      </c>
      <c r="AW31" s="85">
        <f t="shared" si="16"/>
        <v>40</v>
      </c>
      <c r="AX31" s="85">
        <f t="shared" si="17"/>
        <v>0</v>
      </c>
      <c r="AY31" s="85">
        <f t="shared" si="18"/>
        <v>0</v>
      </c>
      <c r="AZ31" s="85">
        <f t="shared" si="19"/>
        <v>0</v>
      </c>
      <c r="BA31" s="93"/>
      <c r="BB31" s="94">
        <v>5</v>
      </c>
      <c r="BC31" s="95" t="s">
        <v>29</v>
      </c>
      <c r="BD31" s="82">
        <f>'５年'!AK30</f>
        <v>12</v>
      </c>
      <c r="BE31" s="82">
        <f>'５年'!AL30</f>
        <v>7</v>
      </c>
      <c r="BF31" s="82">
        <f>'５年'!AM30</f>
        <v>0</v>
      </c>
      <c r="BG31" s="82">
        <f>'５年'!AN30</f>
        <v>0</v>
      </c>
      <c r="BH31" s="82">
        <f>'５年'!AO30</f>
        <v>0</v>
      </c>
      <c r="BI31" s="85">
        <f t="shared" si="20"/>
        <v>63.157894736842103</v>
      </c>
      <c r="BJ31" s="85">
        <f t="shared" si="21"/>
        <v>36.84210526315789</v>
      </c>
      <c r="BK31" s="85">
        <f t="shared" si="22"/>
        <v>0</v>
      </c>
      <c r="BL31" s="85">
        <f t="shared" si="23"/>
        <v>0</v>
      </c>
      <c r="BM31" s="85">
        <f t="shared" si="24"/>
        <v>0</v>
      </c>
      <c r="BN31" s="93"/>
      <c r="BO31" s="94">
        <v>5</v>
      </c>
      <c r="BP31" s="95" t="s">
        <v>29</v>
      </c>
      <c r="BQ31" s="82">
        <f>'６年'!AK30</f>
        <v>9</v>
      </c>
      <c r="BR31" s="82">
        <f>'６年'!AL30</f>
        <v>8</v>
      </c>
      <c r="BS31" s="82">
        <f>'６年'!AM30</f>
        <v>0</v>
      </c>
      <c r="BT31" s="82">
        <f>'６年'!AN30</f>
        <v>1</v>
      </c>
      <c r="BU31" s="82">
        <f>'６年'!AO30</f>
        <v>2</v>
      </c>
      <c r="BV31" s="85">
        <f t="shared" si="25"/>
        <v>45</v>
      </c>
      <c r="BW31" s="85">
        <f t="shared" si="26"/>
        <v>40</v>
      </c>
      <c r="BX31" s="85">
        <f t="shared" si="27"/>
        <v>0</v>
      </c>
      <c r="BY31" s="85">
        <f t="shared" si="28"/>
        <v>5</v>
      </c>
      <c r="BZ31" s="85">
        <f t="shared" si="29"/>
        <v>10</v>
      </c>
      <c r="CA31" s="93"/>
      <c r="CB31" s="94">
        <v>5</v>
      </c>
      <c r="CC31" s="95" t="s">
        <v>29</v>
      </c>
      <c r="CD31" s="86">
        <f>けやき!AK30</f>
        <v>4</v>
      </c>
      <c r="CE31" s="86">
        <f>けやき!AL30</f>
        <v>0</v>
      </c>
      <c r="CF31" s="86">
        <f>けやき!AM30</f>
        <v>0</v>
      </c>
      <c r="CG31" s="86">
        <f>けやき!AN30</f>
        <v>0</v>
      </c>
      <c r="CH31" s="86">
        <f>けやき!AO30</f>
        <v>1</v>
      </c>
      <c r="CI31" s="73">
        <f t="shared" si="30"/>
        <v>80</v>
      </c>
      <c r="CJ31" s="73">
        <f t="shared" si="31"/>
        <v>0</v>
      </c>
      <c r="CK31" s="73">
        <f t="shared" si="32"/>
        <v>0</v>
      </c>
      <c r="CL31" s="73">
        <f t="shared" si="33"/>
        <v>0</v>
      </c>
      <c r="CM31" s="73">
        <f t="shared" si="34"/>
        <v>20</v>
      </c>
      <c r="CN31" s="93"/>
      <c r="CO31" s="94">
        <v>5</v>
      </c>
      <c r="CP31" s="95" t="s">
        <v>29</v>
      </c>
      <c r="CQ31" s="82">
        <f>計算!AR28</f>
        <v>68.032786885245898</v>
      </c>
      <c r="CR31" s="82">
        <f>計算!AS28</f>
        <v>27.049180327868854</v>
      </c>
      <c r="CS31" s="82">
        <f>計算!AT28</f>
        <v>0.81967213114754101</v>
      </c>
      <c r="CT31" s="82">
        <f>計算!AU28</f>
        <v>0.81967213114754101</v>
      </c>
      <c r="CU31" s="82">
        <f>計算!AV28</f>
        <v>3.278688524590164</v>
      </c>
    </row>
  </sheetData>
  <mergeCells count="8">
    <mergeCell ref="CD1:CH1"/>
    <mergeCell ref="CQ1:CU1"/>
    <mergeCell ref="D1:H1"/>
    <mergeCell ref="Q1:U1"/>
    <mergeCell ref="AD1:AH1"/>
    <mergeCell ref="AQ1:AU1"/>
    <mergeCell ref="BD1:BH1"/>
    <mergeCell ref="BQ1:BU1"/>
  </mergeCells>
  <phoneticPr fontId="1"/>
  <pageMargins left="0.25" right="0.25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BK27" sqref="BK27"/>
    </sheetView>
  </sheetViews>
  <sheetFormatPr defaultRowHeight="13.5" x14ac:dyDescent="0.15"/>
  <sheetData/>
  <phoneticPr fontId="1"/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AC11" sqref="AC11"/>
    </sheetView>
  </sheetViews>
  <sheetFormatPr defaultRowHeight="11.25" customHeight="1" x14ac:dyDescent="0.15"/>
  <cols>
    <col min="1" max="1" width="5.625" customWidth="1"/>
    <col min="2" max="2" width="5.25" style="2" customWidth="1"/>
    <col min="3" max="3" width="16" style="4" customWidth="1"/>
    <col min="4" max="35" width="4" customWidth="1"/>
    <col min="36" max="36" width="4.875" customWidth="1"/>
    <col min="37" max="41" width="5" customWidth="1"/>
    <col min="42" max="46" width="5.625" customWidth="1"/>
  </cols>
  <sheetData>
    <row r="1" spans="1:47" ht="11.25" customHeight="1" x14ac:dyDescent="0.15">
      <c r="A1" t="s">
        <v>81</v>
      </c>
    </row>
    <row r="2" spans="1:47" ht="11.25" customHeight="1" x14ac:dyDescent="0.15">
      <c r="A2" s="285" t="s">
        <v>36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47" ht="11.25" customHeight="1" thickBot="1" x14ac:dyDescent="0.2">
      <c r="A3" s="284" t="s">
        <v>35</v>
      </c>
      <c r="B3" s="284"/>
      <c r="C3" s="284"/>
      <c r="D3" s="284"/>
    </row>
    <row r="4" spans="1:47" ht="11.25" customHeight="1" thickBot="1" x14ac:dyDescent="0.2">
      <c r="A4" s="1"/>
      <c r="B4" s="111"/>
      <c r="C4" s="5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P4" t="s">
        <v>83</v>
      </c>
      <c r="AQ4" t="s">
        <v>84</v>
      </c>
      <c r="AR4" t="s">
        <v>87</v>
      </c>
      <c r="AS4" t="s">
        <v>86</v>
      </c>
      <c r="AT4" t="s">
        <v>85</v>
      </c>
      <c r="AU4" t="s">
        <v>57</v>
      </c>
    </row>
    <row r="5" spans="1:47" ht="11.25" customHeight="1" x14ac:dyDescent="0.15">
      <c r="A5" s="286" t="s">
        <v>0</v>
      </c>
      <c r="B5" s="117">
        <v>1</v>
      </c>
      <c r="C5" s="114" t="s">
        <v>4</v>
      </c>
      <c r="D5" s="23">
        <v>1</v>
      </c>
      <c r="E5" s="23">
        <v>1</v>
      </c>
      <c r="F5" s="23">
        <v>2</v>
      </c>
      <c r="G5" s="23">
        <v>2</v>
      </c>
      <c r="H5" s="23">
        <v>3</v>
      </c>
      <c r="I5" s="23">
        <v>3</v>
      </c>
      <c r="J5" s="23">
        <v>1</v>
      </c>
      <c r="K5" s="23">
        <v>1</v>
      </c>
      <c r="L5" s="23">
        <v>3</v>
      </c>
      <c r="M5" s="23">
        <v>1</v>
      </c>
      <c r="N5" s="23">
        <v>1</v>
      </c>
      <c r="O5" s="23">
        <v>1</v>
      </c>
      <c r="P5" s="23">
        <v>1</v>
      </c>
      <c r="Q5" s="23">
        <v>1</v>
      </c>
      <c r="R5" s="23">
        <v>2</v>
      </c>
      <c r="S5" s="23">
        <v>2</v>
      </c>
      <c r="T5" s="23">
        <v>1</v>
      </c>
      <c r="U5" s="23">
        <v>2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K5" s="22">
        <f>COUNTIF(D5:AI5,"1")</f>
        <v>10</v>
      </c>
      <c r="AL5" s="22">
        <f>COUNTIF(D5:AI5,"2")</f>
        <v>5</v>
      </c>
      <c r="AM5" s="22">
        <f>COUNTIF(D5:AI5,"3")</f>
        <v>3</v>
      </c>
      <c r="AN5" s="22">
        <f>COUNTIF(D5:AI5,"4")</f>
        <v>0</v>
      </c>
      <c r="AO5" s="22">
        <f>COUNTIF(D5:AI5,"5")</f>
        <v>0</v>
      </c>
      <c r="AP5">
        <f>AK5/SUM(AK5:AO5)*100</f>
        <v>55.555555555555557</v>
      </c>
      <c r="AQ5">
        <f>AL5/SUM(AK5:AO5)*100</f>
        <v>27.777777777777779</v>
      </c>
      <c r="AR5">
        <f>AM5/SUM(AK5:AO5)*100</f>
        <v>16.666666666666664</v>
      </c>
      <c r="AS5">
        <f>AN5/SUM(AK5:AO5)*100</f>
        <v>0</v>
      </c>
      <c r="AT5">
        <f>AO5/SUM(AK5:AO5)*100</f>
        <v>0</v>
      </c>
      <c r="AU5">
        <f>AK5+AL5+AM5+AN5+AO5</f>
        <v>18</v>
      </c>
    </row>
    <row r="6" spans="1:47" ht="11.25" customHeight="1" x14ac:dyDescent="0.15">
      <c r="A6" s="287"/>
      <c r="B6" s="118">
        <v>2</v>
      </c>
      <c r="C6" s="115" t="s">
        <v>70</v>
      </c>
      <c r="D6" s="24">
        <v>5</v>
      </c>
      <c r="E6" s="24">
        <v>1</v>
      </c>
      <c r="F6" s="24">
        <v>2</v>
      </c>
      <c r="G6" s="24">
        <v>2</v>
      </c>
      <c r="H6" s="24">
        <v>1</v>
      </c>
      <c r="I6" s="24">
        <v>1</v>
      </c>
      <c r="J6" s="24">
        <v>1</v>
      </c>
      <c r="K6" s="24">
        <v>1</v>
      </c>
      <c r="L6" s="24">
        <v>1</v>
      </c>
      <c r="M6" s="24">
        <v>1</v>
      </c>
      <c r="N6" s="24">
        <v>1</v>
      </c>
      <c r="O6" s="24">
        <v>1</v>
      </c>
      <c r="P6" s="24">
        <v>1</v>
      </c>
      <c r="Q6" s="24">
        <v>1</v>
      </c>
      <c r="R6" s="24">
        <v>2</v>
      </c>
      <c r="S6" s="24">
        <v>2</v>
      </c>
      <c r="T6" s="24">
        <v>2</v>
      </c>
      <c r="U6" s="24">
        <v>2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2">
        <f>COUNTIF(D6:AI6,"1")</f>
        <v>11</v>
      </c>
      <c r="AL6" s="22">
        <f t="shared" ref="AL6:AL33" si="0">COUNTIF(D6:AI6,"2")</f>
        <v>6</v>
      </c>
      <c r="AM6" s="22">
        <f t="shared" ref="AM6:AM33" si="1">COUNTIF(D6:AI6,"3")</f>
        <v>0</v>
      </c>
      <c r="AN6" s="22">
        <f t="shared" ref="AN6:AN33" si="2">COUNTIF(D6:AI6,"4")</f>
        <v>0</v>
      </c>
      <c r="AO6" s="22">
        <f t="shared" ref="AO6:AO33" si="3">COUNTIF(D6:AI6,"5")</f>
        <v>1</v>
      </c>
      <c r="AP6">
        <f t="shared" ref="AP6:AP33" si="4">AK6/SUM(AK6:AO6)*100</f>
        <v>61.111111111111114</v>
      </c>
      <c r="AQ6">
        <f t="shared" ref="AQ6:AQ33" si="5">AL6/SUM(AK6:AO6)*100</f>
        <v>33.333333333333329</v>
      </c>
      <c r="AR6">
        <f t="shared" ref="AR6:AR33" si="6">AM6/SUM(AK6:AO6)*100</f>
        <v>0</v>
      </c>
      <c r="AS6">
        <f t="shared" ref="AS6:AS33" si="7">AN6/SUM(AK6:AO6)*100</f>
        <v>0</v>
      </c>
      <c r="AT6">
        <f t="shared" ref="AT6:AT33" si="8">AO6/SUM(AK6:AO6)*100</f>
        <v>5.5555555555555554</v>
      </c>
    </row>
    <row r="7" spans="1:47" ht="11.25" customHeight="1" x14ac:dyDescent="0.15">
      <c r="A7" s="287"/>
      <c r="B7" s="118">
        <v>3</v>
      </c>
      <c r="C7" s="115" t="s">
        <v>71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K7" s="22">
        <f>COUNTIF(D7:AI7,"1")</f>
        <v>0</v>
      </c>
      <c r="AL7" s="22">
        <f>COUNTIF(D7:AI7,"2")</f>
        <v>0</v>
      </c>
      <c r="AM7" s="22">
        <f>COUNTIF(D7:AI7,"3")</f>
        <v>0</v>
      </c>
      <c r="AN7" s="22">
        <f>COUNTIF(D7:AI7,"4")</f>
        <v>0</v>
      </c>
      <c r="AO7" s="22">
        <f>COUNTIF(D7:AI7,"5")</f>
        <v>0</v>
      </c>
      <c r="AP7" t="e">
        <f t="shared" si="4"/>
        <v>#DIV/0!</v>
      </c>
      <c r="AQ7" t="e">
        <f t="shared" si="5"/>
        <v>#DIV/0!</v>
      </c>
      <c r="AR7" t="e">
        <f t="shared" si="6"/>
        <v>#DIV/0!</v>
      </c>
      <c r="AS7" t="e">
        <f t="shared" si="7"/>
        <v>#DIV/0!</v>
      </c>
      <c r="AT7" t="e">
        <f t="shared" si="8"/>
        <v>#DIV/0!</v>
      </c>
    </row>
    <row r="8" spans="1:47" ht="11.25" customHeight="1" x14ac:dyDescent="0.15">
      <c r="A8" s="287"/>
      <c r="B8" s="118">
        <v>4</v>
      </c>
      <c r="C8" s="115" t="s">
        <v>72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K8" s="22">
        <f>COUNTIF(D8:AI8,"1")</f>
        <v>0</v>
      </c>
      <c r="AL8" s="22">
        <f t="shared" ref="AL8" si="9">COUNTIF(D8:AI8,"2")</f>
        <v>0</v>
      </c>
      <c r="AM8" s="22">
        <f t="shared" ref="AM8" si="10">COUNTIF(D8:AI8,"3")</f>
        <v>0</v>
      </c>
      <c r="AN8" s="22">
        <f t="shared" ref="AN8" si="11">COUNTIF(D8:AI8,"4")</f>
        <v>0</v>
      </c>
      <c r="AO8" s="22">
        <f t="shared" ref="AO8" si="12">COUNTIF(D8:AI8,"5")</f>
        <v>0</v>
      </c>
      <c r="AP8" t="e">
        <f t="shared" si="4"/>
        <v>#DIV/0!</v>
      </c>
      <c r="AQ8" t="e">
        <f t="shared" si="5"/>
        <v>#DIV/0!</v>
      </c>
      <c r="AR8" t="e">
        <f t="shared" si="6"/>
        <v>#DIV/0!</v>
      </c>
      <c r="AS8" t="e">
        <f t="shared" si="7"/>
        <v>#DIV/0!</v>
      </c>
      <c r="AT8" t="e">
        <f t="shared" si="8"/>
        <v>#DIV/0!</v>
      </c>
    </row>
    <row r="9" spans="1:47" ht="11.25" customHeight="1" x14ac:dyDescent="0.15">
      <c r="A9" s="287"/>
      <c r="B9" s="118">
        <v>5</v>
      </c>
      <c r="C9" s="115" t="s">
        <v>73</v>
      </c>
      <c r="D9" s="24">
        <v>2</v>
      </c>
      <c r="E9" s="24">
        <v>1</v>
      </c>
      <c r="F9" s="24">
        <v>1</v>
      </c>
      <c r="G9" s="24">
        <v>3</v>
      </c>
      <c r="H9" s="24">
        <v>1</v>
      </c>
      <c r="I9" s="24">
        <v>1</v>
      </c>
      <c r="J9" s="24">
        <v>1</v>
      </c>
      <c r="K9" s="24">
        <v>1</v>
      </c>
      <c r="L9" s="24">
        <v>3</v>
      </c>
      <c r="M9" s="24">
        <v>1</v>
      </c>
      <c r="N9" s="24">
        <v>1</v>
      </c>
      <c r="O9" s="24">
        <v>2</v>
      </c>
      <c r="P9" s="24">
        <v>2</v>
      </c>
      <c r="Q9" s="24">
        <v>1</v>
      </c>
      <c r="R9" s="24">
        <v>1</v>
      </c>
      <c r="S9" s="24">
        <v>2</v>
      </c>
      <c r="T9" s="24">
        <v>1</v>
      </c>
      <c r="U9" s="24">
        <v>2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K9" s="22">
        <f t="shared" ref="AK9:AK33" si="13">COUNTIF(D9:AI9,"1")</f>
        <v>11</v>
      </c>
      <c r="AL9" s="22">
        <f t="shared" si="0"/>
        <v>5</v>
      </c>
      <c r="AM9" s="22">
        <f t="shared" si="1"/>
        <v>2</v>
      </c>
      <c r="AN9" s="22">
        <f t="shared" si="2"/>
        <v>0</v>
      </c>
      <c r="AO9" s="22">
        <f t="shared" si="3"/>
        <v>0</v>
      </c>
      <c r="AP9">
        <f t="shared" si="4"/>
        <v>61.111111111111114</v>
      </c>
      <c r="AQ9">
        <f t="shared" si="5"/>
        <v>27.777777777777779</v>
      </c>
      <c r="AR9">
        <f t="shared" si="6"/>
        <v>11.111111111111111</v>
      </c>
      <c r="AS9">
        <f t="shared" si="7"/>
        <v>0</v>
      </c>
      <c r="AT9">
        <f t="shared" si="8"/>
        <v>0</v>
      </c>
    </row>
    <row r="10" spans="1:47" ht="11.25" customHeight="1" x14ac:dyDescent="0.15">
      <c r="A10" s="287"/>
      <c r="B10" s="118">
        <v>6</v>
      </c>
      <c r="C10" s="115" t="s">
        <v>7</v>
      </c>
      <c r="D10" s="24">
        <v>3</v>
      </c>
      <c r="E10" s="24">
        <v>1</v>
      </c>
      <c r="F10" s="24">
        <v>1</v>
      </c>
      <c r="G10" s="24">
        <v>2</v>
      </c>
      <c r="H10" s="24">
        <v>2</v>
      </c>
      <c r="I10" s="24">
        <v>1</v>
      </c>
      <c r="J10" s="24">
        <v>1</v>
      </c>
      <c r="K10" s="24">
        <v>1</v>
      </c>
      <c r="L10" s="24">
        <v>1</v>
      </c>
      <c r="M10" s="24">
        <v>2</v>
      </c>
      <c r="N10" s="24">
        <v>2</v>
      </c>
      <c r="O10" s="24">
        <v>2</v>
      </c>
      <c r="P10" s="24">
        <v>5</v>
      </c>
      <c r="Q10" s="24">
        <v>2</v>
      </c>
      <c r="R10" s="24">
        <v>2</v>
      </c>
      <c r="S10" s="24">
        <v>2</v>
      </c>
      <c r="T10" s="24">
        <v>2</v>
      </c>
      <c r="U10" s="24">
        <v>2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K10" s="22">
        <f t="shared" si="13"/>
        <v>6</v>
      </c>
      <c r="AL10" s="22">
        <f t="shared" si="0"/>
        <v>10</v>
      </c>
      <c r="AM10" s="22">
        <f t="shared" si="1"/>
        <v>1</v>
      </c>
      <c r="AN10" s="22">
        <f t="shared" si="2"/>
        <v>0</v>
      </c>
      <c r="AO10" s="22">
        <f t="shared" si="3"/>
        <v>1</v>
      </c>
      <c r="AP10">
        <f t="shared" si="4"/>
        <v>33.333333333333329</v>
      </c>
      <c r="AQ10">
        <f t="shared" si="5"/>
        <v>55.555555555555557</v>
      </c>
      <c r="AR10">
        <f t="shared" si="6"/>
        <v>5.5555555555555554</v>
      </c>
      <c r="AS10">
        <f t="shared" si="7"/>
        <v>0</v>
      </c>
      <c r="AT10">
        <f t="shared" si="8"/>
        <v>5.5555555555555554</v>
      </c>
    </row>
    <row r="11" spans="1:47" ht="11.25" customHeight="1" x14ac:dyDescent="0.15">
      <c r="A11" s="287"/>
      <c r="B11" s="118">
        <v>7</v>
      </c>
      <c r="C11" s="115" t="s">
        <v>8</v>
      </c>
      <c r="D11" s="24">
        <v>3</v>
      </c>
      <c r="E11" s="24">
        <v>2</v>
      </c>
      <c r="F11" s="24">
        <v>2</v>
      </c>
      <c r="G11" s="24">
        <v>1</v>
      </c>
      <c r="H11" s="24">
        <v>2</v>
      </c>
      <c r="I11" s="24">
        <v>1</v>
      </c>
      <c r="J11" s="24">
        <v>1</v>
      </c>
      <c r="K11" s="24">
        <v>1</v>
      </c>
      <c r="L11" s="24">
        <v>1</v>
      </c>
      <c r="M11" s="24">
        <v>2</v>
      </c>
      <c r="N11" s="24">
        <v>1</v>
      </c>
      <c r="O11" s="24">
        <v>1</v>
      </c>
      <c r="P11" s="24">
        <v>3</v>
      </c>
      <c r="Q11" s="24">
        <v>2</v>
      </c>
      <c r="R11" s="24">
        <v>1</v>
      </c>
      <c r="S11" s="24">
        <v>2</v>
      </c>
      <c r="T11" s="24">
        <v>1</v>
      </c>
      <c r="U11" s="24">
        <v>2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K11" s="22">
        <f t="shared" si="13"/>
        <v>9</v>
      </c>
      <c r="AL11" s="22">
        <f t="shared" si="0"/>
        <v>7</v>
      </c>
      <c r="AM11" s="22">
        <f t="shared" si="1"/>
        <v>2</v>
      </c>
      <c r="AN11" s="22">
        <f t="shared" si="2"/>
        <v>0</v>
      </c>
      <c r="AO11" s="22">
        <f t="shared" si="3"/>
        <v>0</v>
      </c>
      <c r="AP11">
        <f t="shared" si="4"/>
        <v>50</v>
      </c>
      <c r="AQ11">
        <f t="shared" si="5"/>
        <v>38.888888888888893</v>
      </c>
      <c r="AR11">
        <f t="shared" si="6"/>
        <v>11.111111111111111</v>
      </c>
      <c r="AS11">
        <f t="shared" si="7"/>
        <v>0</v>
      </c>
      <c r="AT11">
        <f t="shared" si="8"/>
        <v>0</v>
      </c>
    </row>
    <row r="12" spans="1:47" ht="11.25" customHeight="1" x14ac:dyDescent="0.15">
      <c r="A12" s="287"/>
      <c r="B12" s="118">
        <v>8</v>
      </c>
      <c r="C12" s="115" t="s">
        <v>74</v>
      </c>
      <c r="D12" s="24">
        <v>2</v>
      </c>
      <c r="E12" s="24">
        <v>2</v>
      </c>
      <c r="F12" s="24">
        <v>2</v>
      </c>
      <c r="G12" s="24">
        <v>2</v>
      </c>
      <c r="H12" s="24">
        <v>2</v>
      </c>
      <c r="I12" s="24">
        <v>1</v>
      </c>
      <c r="J12" s="24">
        <v>1</v>
      </c>
      <c r="K12" s="24">
        <v>2</v>
      </c>
      <c r="L12" s="24">
        <v>2</v>
      </c>
      <c r="M12" s="24">
        <v>2</v>
      </c>
      <c r="N12" s="24">
        <v>2</v>
      </c>
      <c r="O12" s="24">
        <v>2</v>
      </c>
      <c r="P12" s="24">
        <v>2</v>
      </c>
      <c r="Q12" s="24">
        <v>1</v>
      </c>
      <c r="R12" s="24">
        <v>2</v>
      </c>
      <c r="S12" s="24">
        <v>2</v>
      </c>
      <c r="T12" s="24">
        <v>1</v>
      </c>
      <c r="U12" s="24">
        <v>2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K12" s="22">
        <f t="shared" si="13"/>
        <v>4</v>
      </c>
      <c r="AL12" s="22">
        <f t="shared" si="0"/>
        <v>14</v>
      </c>
      <c r="AM12" s="22">
        <f t="shared" si="1"/>
        <v>0</v>
      </c>
      <c r="AN12" s="22">
        <f t="shared" si="2"/>
        <v>0</v>
      </c>
      <c r="AO12" s="22">
        <f t="shared" si="3"/>
        <v>0</v>
      </c>
      <c r="AP12">
        <f t="shared" si="4"/>
        <v>22.222222222222221</v>
      </c>
      <c r="AQ12">
        <f t="shared" si="5"/>
        <v>77.777777777777786</v>
      </c>
      <c r="AR12">
        <f t="shared" si="6"/>
        <v>0</v>
      </c>
      <c r="AS12">
        <f t="shared" si="7"/>
        <v>0</v>
      </c>
      <c r="AT12">
        <f t="shared" si="8"/>
        <v>0</v>
      </c>
    </row>
    <row r="13" spans="1:47" ht="11.25" customHeight="1" x14ac:dyDescent="0.15">
      <c r="A13" s="287"/>
      <c r="B13" s="118">
        <v>9</v>
      </c>
      <c r="C13" s="115" t="s">
        <v>10</v>
      </c>
      <c r="D13" s="24">
        <v>3</v>
      </c>
      <c r="E13" s="24">
        <v>2</v>
      </c>
      <c r="F13" s="24">
        <v>3</v>
      </c>
      <c r="G13" s="24">
        <v>2</v>
      </c>
      <c r="H13" s="24">
        <v>2</v>
      </c>
      <c r="I13" s="24">
        <v>1</v>
      </c>
      <c r="J13" s="24">
        <v>1</v>
      </c>
      <c r="K13" s="24">
        <v>1</v>
      </c>
      <c r="L13" s="24">
        <v>2</v>
      </c>
      <c r="M13" s="24">
        <v>3</v>
      </c>
      <c r="N13" s="24">
        <v>2</v>
      </c>
      <c r="O13" s="24">
        <v>2</v>
      </c>
      <c r="P13" s="24">
        <v>2</v>
      </c>
      <c r="Q13" s="24">
        <v>2</v>
      </c>
      <c r="R13" s="24">
        <v>2</v>
      </c>
      <c r="S13" s="24">
        <v>2</v>
      </c>
      <c r="T13" s="24">
        <v>2</v>
      </c>
      <c r="U13" s="24">
        <v>2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K13" s="22">
        <f t="shared" si="13"/>
        <v>3</v>
      </c>
      <c r="AL13" s="22">
        <f t="shared" si="0"/>
        <v>12</v>
      </c>
      <c r="AM13" s="22">
        <f t="shared" si="1"/>
        <v>3</v>
      </c>
      <c r="AN13" s="22">
        <f t="shared" si="2"/>
        <v>0</v>
      </c>
      <c r="AO13" s="22">
        <f t="shared" si="3"/>
        <v>0</v>
      </c>
      <c r="AP13">
        <f t="shared" si="4"/>
        <v>16.666666666666664</v>
      </c>
      <c r="AQ13">
        <f t="shared" si="5"/>
        <v>66.666666666666657</v>
      </c>
      <c r="AR13">
        <f t="shared" si="6"/>
        <v>16.666666666666664</v>
      </c>
      <c r="AS13">
        <f t="shared" si="7"/>
        <v>0</v>
      </c>
      <c r="AT13">
        <f t="shared" si="8"/>
        <v>0</v>
      </c>
    </row>
    <row r="14" spans="1:47" ht="11.25" customHeight="1" thickBot="1" x14ac:dyDescent="0.2">
      <c r="A14" s="288"/>
      <c r="B14" s="119">
        <v>10</v>
      </c>
      <c r="C14" s="116" t="s">
        <v>11</v>
      </c>
      <c r="D14" s="25">
        <v>2</v>
      </c>
      <c r="E14" s="25">
        <v>1</v>
      </c>
      <c r="F14" s="25">
        <v>2</v>
      </c>
      <c r="G14" s="25">
        <v>2</v>
      </c>
      <c r="H14" s="25">
        <v>1</v>
      </c>
      <c r="I14" s="25">
        <v>1</v>
      </c>
      <c r="J14" s="25">
        <v>2</v>
      </c>
      <c r="K14" s="25">
        <v>3</v>
      </c>
      <c r="L14" s="25">
        <v>1</v>
      </c>
      <c r="M14" s="25">
        <v>2</v>
      </c>
      <c r="N14" s="25">
        <v>1</v>
      </c>
      <c r="O14" s="25">
        <v>1</v>
      </c>
      <c r="P14" s="25">
        <v>1</v>
      </c>
      <c r="Q14" s="25">
        <v>1</v>
      </c>
      <c r="R14" s="25">
        <v>2</v>
      </c>
      <c r="S14" s="25">
        <v>2</v>
      </c>
      <c r="T14" s="25">
        <v>2</v>
      </c>
      <c r="U14" s="25">
        <v>2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K14" s="22">
        <f t="shared" si="13"/>
        <v>8</v>
      </c>
      <c r="AL14" s="22">
        <f t="shared" si="0"/>
        <v>9</v>
      </c>
      <c r="AM14" s="22">
        <f t="shared" si="1"/>
        <v>1</v>
      </c>
      <c r="AN14" s="22">
        <f t="shared" si="2"/>
        <v>0</v>
      </c>
      <c r="AO14" s="22">
        <f t="shared" si="3"/>
        <v>0</v>
      </c>
      <c r="AP14">
        <f t="shared" si="4"/>
        <v>44.444444444444443</v>
      </c>
      <c r="AQ14">
        <f t="shared" si="5"/>
        <v>50</v>
      </c>
      <c r="AR14">
        <f t="shared" si="6"/>
        <v>5.5555555555555554</v>
      </c>
      <c r="AS14">
        <f t="shared" si="7"/>
        <v>0</v>
      </c>
      <c r="AT14">
        <f t="shared" si="8"/>
        <v>0</v>
      </c>
    </row>
    <row r="15" spans="1:47" ht="11.25" customHeight="1" x14ac:dyDescent="0.15">
      <c r="A15" s="289" t="s">
        <v>1</v>
      </c>
      <c r="B15" s="113">
        <v>1</v>
      </c>
      <c r="C15" s="6" t="s">
        <v>75</v>
      </c>
      <c r="D15" s="7">
        <v>1</v>
      </c>
      <c r="E15" s="7">
        <v>2</v>
      </c>
      <c r="F15" s="7">
        <v>2</v>
      </c>
      <c r="G15" s="7">
        <v>2</v>
      </c>
      <c r="H15" s="7">
        <v>3</v>
      </c>
      <c r="I15" s="7">
        <v>1</v>
      </c>
      <c r="J15" s="7">
        <v>1</v>
      </c>
      <c r="K15" s="7">
        <v>3</v>
      </c>
      <c r="L15" s="7">
        <v>2</v>
      </c>
      <c r="M15" s="7">
        <v>2</v>
      </c>
      <c r="N15" s="7">
        <v>1</v>
      </c>
      <c r="O15" s="7">
        <v>2</v>
      </c>
      <c r="P15" s="7">
        <v>4</v>
      </c>
      <c r="Q15" s="7">
        <v>2</v>
      </c>
      <c r="R15" s="7">
        <v>2</v>
      </c>
      <c r="S15" s="7">
        <v>2</v>
      </c>
      <c r="T15" s="7">
        <v>2</v>
      </c>
      <c r="U15" s="7">
        <v>2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K15" s="26">
        <f t="shared" si="13"/>
        <v>4</v>
      </c>
      <c r="AL15" s="26">
        <f t="shared" si="0"/>
        <v>11</v>
      </c>
      <c r="AM15" s="26">
        <f t="shared" si="1"/>
        <v>2</v>
      </c>
      <c r="AN15" s="26">
        <f t="shared" si="2"/>
        <v>1</v>
      </c>
      <c r="AO15" s="26">
        <f t="shared" si="3"/>
        <v>0</v>
      </c>
      <c r="AP15">
        <f t="shared" si="4"/>
        <v>22.222222222222221</v>
      </c>
      <c r="AQ15">
        <f t="shared" si="5"/>
        <v>61.111111111111114</v>
      </c>
      <c r="AR15">
        <f t="shared" si="6"/>
        <v>11.111111111111111</v>
      </c>
      <c r="AS15">
        <f t="shared" si="7"/>
        <v>5.5555555555555554</v>
      </c>
      <c r="AT15">
        <f t="shared" si="8"/>
        <v>0</v>
      </c>
    </row>
    <row r="16" spans="1:47" ht="11.25" customHeight="1" x14ac:dyDescent="0.15">
      <c r="A16" s="290"/>
      <c r="B16" s="8">
        <v>2</v>
      </c>
      <c r="C16" s="9" t="s">
        <v>13</v>
      </c>
      <c r="D16" s="10">
        <v>1</v>
      </c>
      <c r="E16" s="10">
        <v>2</v>
      </c>
      <c r="F16" s="10">
        <v>2</v>
      </c>
      <c r="G16" s="10">
        <v>3</v>
      </c>
      <c r="H16" s="10">
        <v>1</v>
      </c>
      <c r="I16" s="10">
        <v>2</v>
      </c>
      <c r="J16" s="10">
        <v>2</v>
      </c>
      <c r="K16" s="10">
        <v>5</v>
      </c>
      <c r="L16" s="10">
        <v>1</v>
      </c>
      <c r="M16" s="10">
        <v>2</v>
      </c>
      <c r="N16" s="10">
        <v>2</v>
      </c>
      <c r="O16" s="10">
        <v>4</v>
      </c>
      <c r="P16" s="10">
        <v>2</v>
      </c>
      <c r="Q16" s="10">
        <v>1</v>
      </c>
      <c r="R16" s="10">
        <v>2</v>
      </c>
      <c r="S16" s="10">
        <v>2</v>
      </c>
      <c r="T16" s="10">
        <v>2</v>
      </c>
      <c r="U16" s="10">
        <v>3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K16" s="26">
        <f t="shared" si="13"/>
        <v>4</v>
      </c>
      <c r="AL16" s="26">
        <f t="shared" si="0"/>
        <v>10</v>
      </c>
      <c r="AM16" s="26">
        <f t="shared" si="1"/>
        <v>2</v>
      </c>
      <c r="AN16" s="26">
        <f t="shared" si="2"/>
        <v>1</v>
      </c>
      <c r="AO16" s="26">
        <f t="shared" si="3"/>
        <v>1</v>
      </c>
      <c r="AP16">
        <f t="shared" si="4"/>
        <v>22.222222222222221</v>
      </c>
      <c r="AQ16">
        <f t="shared" si="5"/>
        <v>55.555555555555557</v>
      </c>
      <c r="AR16">
        <f t="shared" si="6"/>
        <v>11.111111111111111</v>
      </c>
      <c r="AS16">
        <f t="shared" si="7"/>
        <v>5.5555555555555554</v>
      </c>
      <c r="AT16">
        <f t="shared" si="8"/>
        <v>5.5555555555555554</v>
      </c>
    </row>
    <row r="17" spans="1:46" ht="11.25" customHeight="1" x14ac:dyDescent="0.15">
      <c r="A17" s="290"/>
      <c r="B17" s="8">
        <v>3</v>
      </c>
      <c r="C17" s="9" t="s">
        <v>76</v>
      </c>
      <c r="D17" s="10">
        <v>1</v>
      </c>
      <c r="E17" s="10">
        <v>1</v>
      </c>
      <c r="F17" s="10">
        <v>2</v>
      </c>
      <c r="G17" s="10">
        <v>2</v>
      </c>
      <c r="H17" s="10">
        <v>2</v>
      </c>
      <c r="I17" s="10">
        <v>1</v>
      </c>
      <c r="J17" s="10">
        <v>1</v>
      </c>
      <c r="K17" s="10">
        <v>5</v>
      </c>
      <c r="L17" s="10">
        <v>2</v>
      </c>
      <c r="M17" s="10">
        <v>5</v>
      </c>
      <c r="N17" s="10">
        <v>2</v>
      </c>
      <c r="O17" s="10">
        <v>3</v>
      </c>
      <c r="P17" s="10">
        <v>3</v>
      </c>
      <c r="Q17" s="10">
        <v>2</v>
      </c>
      <c r="R17" s="10">
        <v>2</v>
      </c>
      <c r="S17" s="10">
        <v>2</v>
      </c>
      <c r="T17" s="10">
        <v>2</v>
      </c>
      <c r="U17" s="10">
        <v>2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K17" s="26">
        <f t="shared" si="13"/>
        <v>4</v>
      </c>
      <c r="AL17" s="26">
        <f t="shared" si="0"/>
        <v>10</v>
      </c>
      <c r="AM17" s="26">
        <f t="shared" si="1"/>
        <v>2</v>
      </c>
      <c r="AN17" s="26">
        <f t="shared" si="2"/>
        <v>0</v>
      </c>
      <c r="AO17" s="26">
        <f t="shared" si="3"/>
        <v>2</v>
      </c>
      <c r="AP17">
        <f t="shared" si="4"/>
        <v>22.222222222222221</v>
      </c>
      <c r="AQ17">
        <f t="shared" si="5"/>
        <v>55.555555555555557</v>
      </c>
      <c r="AR17">
        <f t="shared" si="6"/>
        <v>11.111111111111111</v>
      </c>
      <c r="AS17">
        <f t="shared" si="7"/>
        <v>0</v>
      </c>
      <c r="AT17">
        <f t="shared" si="8"/>
        <v>11.111111111111111</v>
      </c>
    </row>
    <row r="18" spans="1:46" ht="11.25" customHeight="1" x14ac:dyDescent="0.15">
      <c r="A18" s="290"/>
      <c r="B18" s="8">
        <v>4</v>
      </c>
      <c r="C18" s="9" t="s">
        <v>77</v>
      </c>
      <c r="D18" s="10">
        <v>1</v>
      </c>
      <c r="E18" s="10">
        <v>2</v>
      </c>
      <c r="F18" s="10">
        <v>2</v>
      </c>
      <c r="G18" s="10">
        <v>1</v>
      </c>
      <c r="H18" s="10">
        <v>2</v>
      </c>
      <c r="I18" s="10">
        <v>1</v>
      </c>
      <c r="J18" s="10">
        <v>1</v>
      </c>
      <c r="K18" s="10">
        <v>5</v>
      </c>
      <c r="L18" s="10">
        <v>2</v>
      </c>
      <c r="M18" s="10">
        <v>2</v>
      </c>
      <c r="N18" s="10">
        <v>2</v>
      </c>
      <c r="O18" s="10">
        <v>3</v>
      </c>
      <c r="P18" s="10">
        <v>2</v>
      </c>
      <c r="Q18" s="10">
        <v>2</v>
      </c>
      <c r="R18" s="10">
        <v>2</v>
      </c>
      <c r="S18" s="10">
        <v>2</v>
      </c>
      <c r="T18" s="10">
        <v>1</v>
      </c>
      <c r="U18" s="10">
        <v>2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K18" s="26">
        <f t="shared" si="13"/>
        <v>5</v>
      </c>
      <c r="AL18" s="26">
        <f t="shared" si="0"/>
        <v>11</v>
      </c>
      <c r="AM18" s="26">
        <f t="shared" si="1"/>
        <v>1</v>
      </c>
      <c r="AN18" s="26">
        <f t="shared" si="2"/>
        <v>0</v>
      </c>
      <c r="AO18" s="26">
        <f t="shared" si="3"/>
        <v>1</v>
      </c>
      <c r="AP18">
        <f t="shared" si="4"/>
        <v>27.777777777777779</v>
      </c>
      <c r="AQ18">
        <f t="shared" si="5"/>
        <v>61.111111111111114</v>
      </c>
      <c r="AR18">
        <f t="shared" si="6"/>
        <v>5.5555555555555554</v>
      </c>
      <c r="AS18">
        <f t="shared" si="7"/>
        <v>0</v>
      </c>
      <c r="AT18">
        <f t="shared" si="8"/>
        <v>5.5555555555555554</v>
      </c>
    </row>
    <row r="19" spans="1:46" ht="11.25" customHeight="1" x14ac:dyDescent="0.15">
      <c r="A19" s="290"/>
      <c r="B19" s="8">
        <v>5</v>
      </c>
      <c r="C19" s="9" t="s">
        <v>16</v>
      </c>
      <c r="D19" s="10">
        <v>1</v>
      </c>
      <c r="E19" s="10">
        <v>2</v>
      </c>
      <c r="F19" s="10">
        <v>2</v>
      </c>
      <c r="G19" s="10">
        <v>2</v>
      </c>
      <c r="H19" s="10">
        <v>1</v>
      </c>
      <c r="I19" s="10">
        <v>1</v>
      </c>
      <c r="J19" s="10">
        <v>2</v>
      </c>
      <c r="K19" s="10">
        <v>1</v>
      </c>
      <c r="L19" s="10">
        <v>1</v>
      </c>
      <c r="M19" s="10">
        <v>5</v>
      </c>
      <c r="N19" s="10">
        <v>2</v>
      </c>
      <c r="O19" s="10">
        <v>5</v>
      </c>
      <c r="P19" s="10">
        <v>2</v>
      </c>
      <c r="Q19" s="10">
        <v>2</v>
      </c>
      <c r="R19" s="10">
        <v>2</v>
      </c>
      <c r="S19" s="10">
        <v>3</v>
      </c>
      <c r="T19" s="10">
        <v>3</v>
      </c>
      <c r="U19" s="10">
        <v>2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K19" s="26">
        <f t="shared" si="13"/>
        <v>5</v>
      </c>
      <c r="AL19" s="26">
        <f t="shared" si="0"/>
        <v>9</v>
      </c>
      <c r="AM19" s="26">
        <f t="shared" si="1"/>
        <v>2</v>
      </c>
      <c r="AN19" s="26">
        <f t="shared" si="2"/>
        <v>0</v>
      </c>
      <c r="AO19" s="26">
        <f t="shared" si="3"/>
        <v>2</v>
      </c>
      <c r="AP19">
        <f t="shared" si="4"/>
        <v>27.777777777777779</v>
      </c>
      <c r="AQ19">
        <f t="shared" si="5"/>
        <v>50</v>
      </c>
      <c r="AR19">
        <f t="shared" si="6"/>
        <v>11.111111111111111</v>
      </c>
      <c r="AS19">
        <f t="shared" si="7"/>
        <v>0</v>
      </c>
      <c r="AT19">
        <f t="shared" si="8"/>
        <v>11.111111111111111</v>
      </c>
    </row>
    <row r="20" spans="1:46" ht="11.25" customHeight="1" thickBot="1" x14ac:dyDescent="0.2">
      <c r="A20" s="291"/>
      <c r="B20" s="121">
        <v>6</v>
      </c>
      <c r="C20" s="11" t="s">
        <v>78</v>
      </c>
      <c r="D20" s="12">
        <v>2</v>
      </c>
      <c r="E20" s="12">
        <v>2</v>
      </c>
      <c r="F20" s="12">
        <v>2</v>
      </c>
      <c r="G20" s="12">
        <v>2</v>
      </c>
      <c r="H20" s="12">
        <v>2</v>
      </c>
      <c r="I20" s="12">
        <v>1</v>
      </c>
      <c r="J20" s="12">
        <v>2</v>
      </c>
      <c r="K20" s="12">
        <v>5</v>
      </c>
      <c r="L20" s="12">
        <v>1</v>
      </c>
      <c r="M20" s="12">
        <v>2</v>
      </c>
      <c r="N20" s="12">
        <v>2</v>
      </c>
      <c r="O20" s="12">
        <v>5</v>
      </c>
      <c r="P20" s="12">
        <v>3</v>
      </c>
      <c r="Q20" s="12">
        <v>2</v>
      </c>
      <c r="R20" s="12">
        <v>2</v>
      </c>
      <c r="S20" s="12">
        <v>2</v>
      </c>
      <c r="T20" s="12">
        <v>2</v>
      </c>
      <c r="U20" s="12">
        <v>2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K20" s="26">
        <f t="shared" si="13"/>
        <v>2</v>
      </c>
      <c r="AL20" s="26">
        <f t="shared" si="0"/>
        <v>13</v>
      </c>
      <c r="AM20" s="26">
        <f t="shared" si="1"/>
        <v>1</v>
      </c>
      <c r="AN20" s="26">
        <f t="shared" si="2"/>
        <v>0</v>
      </c>
      <c r="AO20" s="26">
        <f t="shared" si="3"/>
        <v>2</v>
      </c>
      <c r="AP20">
        <f t="shared" si="4"/>
        <v>11.111111111111111</v>
      </c>
      <c r="AQ20">
        <f t="shared" si="5"/>
        <v>72.222222222222214</v>
      </c>
      <c r="AR20">
        <f t="shared" si="6"/>
        <v>5.5555555555555554</v>
      </c>
      <c r="AS20">
        <f t="shared" si="7"/>
        <v>0</v>
      </c>
      <c r="AT20">
        <f t="shared" si="8"/>
        <v>11.111111111111111</v>
      </c>
    </row>
    <row r="21" spans="1:46" ht="11.25" customHeight="1" x14ac:dyDescent="0.15">
      <c r="A21" s="292" t="s">
        <v>2</v>
      </c>
      <c r="B21" s="126">
        <v>1</v>
      </c>
      <c r="C21" s="129" t="s">
        <v>18</v>
      </c>
      <c r="D21" s="18">
        <v>1</v>
      </c>
      <c r="E21" s="18">
        <v>1</v>
      </c>
      <c r="F21" s="18">
        <v>1</v>
      </c>
      <c r="G21" s="18">
        <v>2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>
        <v>2</v>
      </c>
      <c r="O21" s="18">
        <v>1</v>
      </c>
      <c r="P21" s="18">
        <v>2</v>
      </c>
      <c r="Q21" s="18">
        <v>1</v>
      </c>
      <c r="R21" s="18">
        <v>1</v>
      </c>
      <c r="S21" s="18">
        <v>2</v>
      </c>
      <c r="T21" s="18">
        <v>2</v>
      </c>
      <c r="U21" s="18">
        <v>1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K21" s="27">
        <f t="shared" si="13"/>
        <v>13</v>
      </c>
      <c r="AL21" s="27">
        <f t="shared" si="0"/>
        <v>5</v>
      </c>
      <c r="AM21" s="27">
        <f t="shared" si="1"/>
        <v>0</v>
      </c>
      <c r="AN21" s="27">
        <f t="shared" si="2"/>
        <v>0</v>
      </c>
      <c r="AO21" s="27">
        <f t="shared" si="3"/>
        <v>0</v>
      </c>
      <c r="AP21">
        <f t="shared" si="4"/>
        <v>72.222222222222214</v>
      </c>
      <c r="AQ21">
        <f t="shared" si="5"/>
        <v>27.777777777777779</v>
      </c>
      <c r="AR21">
        <f t="shared" si="6"/>
        <v>0</v>
      </c>
      <c r="AS21">
        <f t="shared" si="7"/>
        <v>0</v>
      </c>
      <c r="AT21">
        <f t="shared" si="8"/>
        <v>0</v>
      </c>
    </row>
    <row r="22" spans="1:46" ht="11.25" customHeight="1" x14ac:dyDescent="0.15">
      <c r="A22" s="293"/>
      <c r="B22" s="127">
        <v>2</v>
      </c>
      <c r="C22" s="123" t="s">
        <v>79</v>
      </c>
      <c r="D22" s="120">
        <v>2</v>
      </c>
      <c r="E22" s="120">
        <v>2</v>
      </c>
      <c r="F22" s="120">
        <v>1</v>
      </c>
      <c r="G22" s="120">
        <v>2</v>
      </c>
      <c r="H22" s="120">
        <v>2</v>
      </c>
      <c r="I22" s="120">
        <v>1</v>
      </c>
      <c r="J22" s="120">
        <v>1</v>
      </c>
      <c r="K22" s="120">
        <v>5</v>
      </c>
      <c r="L22" s="120">
        <v>2</v>
      </c>
      <c r="M22" s="120">
        <v>2</v>
      </c>
      <c r="N22" s="120">
        <v>2</v>
      </c>
      <c r="O22" s="120">
        <v>2</v>
      </c>
      <c r="P22" s="120">
        <v>2</v>
      </c>
      <c r="Q22" s="120">
        <v>1</v>
      </c>
      <c r="R22" s="120">
        <v>2</v>
      </c>
      <c r="S22" s="120">
        <v>2</v>
      </c>
      <c r="T22" s="120">
        <v>1</v>
      </c>
      <c r="U22" s="120">
        <v>2</v>
      </c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K22" s="27">
        <f t="shared" si="13"/>
        <v>5</v>
      </c>
      <c r="AL22" s="27">
        <f t="shared" si="0"/>
        <v>12</v>
      </c>
      <c r="AM22" s="27">
        <f t="shared" si="1"/>
        <v>0</v>
      </c>
      <c r="AN22" s="27">
        <f t="shared" si="2"/>
        <v>0</v>
      </c>
      <c r="AO22" s="27">
        <f t="shared" si="3"/>
        <v>1</v>
      </c>
      <c r="AP22">
        <f t="shared" si="4"/>
        <v>27.777777777777779</v>
      </c>
      <c r="AQ22">
        <f t="shared" si="5"/>
        <v>66.666666666666657</v>
      </c>
      <c r="AR22">
        <f t="shared" si="6"/>
        <v>0</v>
      </c>
      <c r="AS22">
        <f t="shared" si="7"/>
        <v>0</v>
      </c>
      <c r="AT22">
        <f t="shared" si="8"/>
        <v>5.5555555555555554</v>
      </c>
    </row>
    <row r="23" spans="1:46" ht="11.25" customHeight="1" x14ac:dyDescent="0.15">
      <c r="A23" s="293"/>
      <c r="B23" s="127">
        <v>3</v>
      </c>
      <c r="C23" s="124" t="s">
        <v>80</v>
      </c>
      <c r="D23" s="19">
        <v>1</v>
      </c>
      <c r="E23" s="19">
        <v>1</v>
      </c>
      <c r="F23" s="19">
        <v>1</v>
      </c>
      <c r="G23" s="19">
        <v>2</v>
      </c>
      <c r="H23" s="19">
        <v>2</v>
      </c>
      <c r="I23" s="19">
        <v>1</v>
      </c>
      <c r="J23" s="19">
        <v>1</v>
      </c>
      <c r="K23" s="19">
        <v>1</v>
      </c>
      <c r="L23" s="19">
        <v>1</v>
      </c>
      <c r="M23" s="19">
        <v>1</v>
      </c>
      <c r="N23" s="19">
        <v>1</v>
      </c>
      <c r="O23" s="19">
        <v>2</v>
      </c>
      <c r="P23" s="19">
        <v>2</v>
      </c>
      <c r="Q23" s="19">
        <v>1</v>
      </c>
      <c r="R23" s="19">
        <v>1</v>
      </c>
      <c r="S23" s="19">
        <v>2</v>
      </c>
      <c r="T23" s="19">
        <v>3</v>
      </c>
      <c r="U23" s="19">
        <v>1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K23" s="27">
        <f t="shared" si="13"/>
        <v>12</v>
      </c>
      <c r="AL23" s="27">
        <f t="shared" si="0"/>
        <v>5</v>
      </c>
      <c r="AM23" s="27">
        <f t="shared" si="1"/>
        <v>1</v>
      </c>
      <c r="AN23" s="27">
        <f t="shared" si="2"/>
        <v>0</v>
      </c>
      <c r="AO23" s="27">
        <f t="shared" si="3"/>
        <v>0</v>
      </c>
      <c r="AP23">
        <f t="shared" si="4"/>
        <v>66.666666666666657</v>
      </c>
      <c r="AQ23">
        <f t="shared" si="5"/>
        <v>27.777777777777779</v>
      </c>
      <c r="AR23">
        <f t="shared" si="6"/>
        <v>5.5555555555555554</v>
      </c>
      <c r="AS23">
        <f t="shared" si="7"/>
        <v>0</v>
      </c>
      <c r="AT23">
        <f t="shared" si="8"/>
        <v>0</v>
      </c>
    </row>
    <row r="24" spans="1:46" ht="11.25" customHeight="1" x14ac:dyDescent="0.15">
      <c r="A24" s="293"/>
      <c r="B24" s="127">
        <v>4</v>
      </c>
      <c r="C24" s="124" t="s">
        <v>21</v>
      </c>
      <c r="D24" s="19">
        <v>5</v>
      </c>
      <c r="E24" s="19">
        <v>1</v>
      </c>
      <c r="F24" s="19">
        <v>1</v>
      </c>
      <c r="G24" s="19">
        <v>2</v>
      </c>
      <c r="H24" s="19">
        <v>5</v>
      </c>
      <c r="I24" s="19">
        <v>1</v>
      </c>
      <c r="J24" s="19">
        <v>1</v>
      </c>
      <c r="K24" s="19">
        <v>1</v>
      </c>
      <c r="L24" s="19">
        <v>2</v>
      </c>
      <c r="M24" s="19">
        <v>1</v>
      </c>
      <c r="N24" s="19">
        <v>2</v>
      </c>
      <c r="O24" s="19">
        <v>2</v>
      </c>
      <c r="P24" s="19">
        <v>5</v>
      </c>
      <c r="Q24" s="19">
        <v>1</v>
      </c>
      <c r="R24" s="19">
        <v>1</v>
      </c>
      <c r="S24" s="19">
        <v>2</v>
      </c>
      <c r="T24" s="19">
        <v>2</v>
      </c>
      <c r="U24" s="19">
        <v>1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K24" s="27">
        <f t="shared" si="13"/>
        <v>9</v>
      </c>
      <c r="AL24" s="27">
        <f t="shared" si="0"/>
        <v>6</v>
      </c>
      <c r="AM24" s="27">
        <f t="shared" si="1"/>
        <v>0</v>
      </c>
      <c r="AN24" s="27">
        <f t="shared" si="2"/>
        <v>0</v>
      </c>
      <c r="AO24" s="27">
        <f t="shared" si="3"/>
        <v>3</v>
      </c>
      <c r="AP24">
        <f t="shared" si="4"/>
        <v>50</v>
      </c>
      <c r="AQ24">
        <f t="shared" si="5"/>
        <v>33.333333333333329</v>
      </c>
      <c r="AR24">
        <f t="shared" si="6"/>
        <v>0</v>
      </c>
      <c r="AS24">
        <f t="shared" si="7"/>
        <v>0</v>
      </c>
      <c r="AT24">
        <f t="shared" si="8"/>
        <v>16.666666666666664</v>
      </c>
    </row>
    <row r="25" spans="1:46" ht="11.25" customHeight="1" x14ac:dyDescent="0.15">
      <c r="A25" s="293"/>
      <c r="B25" s="127">
        <v>5</v>
      </c>
      <c r="C25" s="124" t="s">
        <v>22</v>
      </c>
      <c r="D25" s="19">
        <v>1</v>
      </c>
      <c r="E25" s="19">
        <v>1</v>
      </c>
      <c r="F25" s="19">
        <v>1</v>
      </c>
      <c r="G25" s="19">
        <v>2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5</v>
      </c>
      <c r="N25" s="19">
        <v>1</v>
      </c>
      <c r="O25" s="19">
        <v>1</v>
      </c>
      <c r="P25" s="19">
        <v>2</v>
      </c>
      <c r="Q25" s="19">
        <v>1</v>
      </c>
      <c r="R25" s="19">
        <v>1</v>
      </c>
      <c r="S25" s="19">
        <v>2</v>
      </c>
      <c r="T25" s="19">
        <v>2</v>
      </c>
      <c r="U25" s="19">
        <v>1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K25" s="27">
        <f t="shared" si="13"/>
        <v>13</v>
      </c>
      <c r="AL25" s="27">
        <f t="shared" si="0"/>
        <v>4</v>
      </c>
      <c r="AM25" s="27">
        <f t="shared" si="1"/>
        <v>0</v>
      </c>
      <c r="AN25" s="27">
        <f t="shared" si="2"/>
        <v>0</v>
      </c>
      <c r="AO25" s="27">
        <f t="shared" si="3"/>
        <v>1</v>
      </c>
      <c r="AP25">
        <f t="shared" si="4"/>
        <v>72.222222222222214</v>
      </c>
      <c r="AQ25">
        <f t="shared" si="5"/>
        <v>22.222222222222221</v>
      </c>
      <c r="AR25">
        <f t="shared" si="6"/>
        <v>0</v>
      </c>
      <c r="AS25">
        <f t="shared" si="7"/>
        <v>0</v>
      </c>
      <c r="AT25">
        <f t="shared" si="8"/>
        <v>5.5555555555555554</v>
      </c>
    </row>
    <row r="26" spans="1:46" ht="11.25" customHeight="1" x14ac:dyDescent="0.15">
      <c r="A26" s="293"/>
      <c r="B26" s="127">
        <v>6</v>
      </c>
      <c r="C26" s="124" t="s">
        <v>23</v>
      </c>
      <c r="D26" s="19">
        <v>1</v>
      </c>
      <c r="E26" s="19">
        <v>1</v>
      </c>
      <c r="F26" s="19">
        <v>1</v>
      </c>
      <c r="G26" s="19">
        <v>2</v>
      </c>
      <c r="H26" s="19">
        <v>1</v>
      </c>
      <c r="I26" s="19">
        <v>1</v>
      </c>
      <c r="J26" s="19">
        <v>1</v>
      </c>
      <c r="K26" s="19">
        <v>1</v>
      </c>
      <c r="L26" s="19">
        <v>1</v>
      </c>
      <c r="M26" s="19">
        <v>5</v>
      </c>
      <c r="N26" s="19">
        <v>1</v>
      </c>
      <c r="O26" s="19">
        <v>2</v>
      </c>
      <c r="P26" s="19">
        <v>2</v>
      </c>
      <c r="Q26" s="19">
        <v>1</v>
      </c>
      <c r="R26" s="19">
        <v>1</v>
      </c>
      <c r="S26" s="19">
        <v>2</v>
      </c>
      <c r="T26" s="19">
        <v>2</v>
      </c>
      <c r="U26" s="19">
        <v>1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K26" s="27">
        <f t="shared" si="13"/>
        <v>12</v>
      </c>
      <c r="AL26" s="27">
        <f t="shared" si="0"/>
        <v>5</v>
      </c>
      <c r="AM26" s="27">
        <f t="shared" si="1"/>
        <v>0</v>
      </c>
      <c r="AN26" s="27">
        <f t="shared" si="2"/>
        <v>0</v>
      </c>
      <c r="AO26" s="27">
        <f t="shared" si="3"/>
        <v>1</v>
      </c>
      <c r="AP26">
        <f t="shared" si="4"/>
        <v>66.666666666666657</v>
      </c>
      <c r="AQ26">
        <f t="shared" si="5"/>
        <v>27.777777777777779</v>
      </c>
      <c r="AR26">
        <f t="shared" si="6"/>
        <v>0</v>
      </c>
      <c r="AS26">
        <f t="shared" si="7"/>
        <v>0</v>
      </c>
      <c r="AT26">
        <f t="shared" si="8"/>
        <v>5.5555555555555554</v>
      </c>
    </row>
    <row r="27" spans="1:46" ht="11.25" customHeight="1" x14ac:dyDescent="0.15">
      <c r="A27" s="293"/>
      <c r="B27" s="127">
        <v>7</v>
      </c>
      <c r="C27" s="124" t="s">
        <v>79</v>
      </c>
      <c r="D27" s="19">
        <v>1</v>
      </c>
      <c r="E27" s="19">
        <v>2</v>
      </c>
      <c r="F27" s="19">
        <v>2</v>
      </c>
      <c r="G27" s="19">
        <v>2</v>
      </c>
      <c r="H27" s="19">
        <v>2</v>
      </c>
      <c r="I27" s="19">
        <v>1</v>
      </c>
      <c r="J27" s="19">
        <v>1</v>
      </c>
      <c r="K27" s="19">
        <v>1</v>
      </c>
      <c r="L27" s="19">
        <v>2</v>
      </c>
      <c r="M27" s="19">
        <v>3</v>
      </c>
      <c r="N27" s="19">
        <v>1</v>
      </c>
      <c r="O27" s="19">
        <v>2</v>
      </c>
      <c r="P27" s="19">
        <v>2</v>
      </c>
      <c r="Q27" s="19">
        <v>1</v>
      </c>
      <c r="R27" s="19">
        <v>2</v>
      </c>
      <c r="S27" s="19">
        <v>2</v>
      </c>
      <c r="T27" s="19">
        <v>2</v>
      </c>
      <c r="U27" s="19">
        <v>2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K27" s="27">
        <f t="shared" si="13"/>
        <v>6</v>
      </c>
      <c r="AL27" s="27">
        <f t="shared" si="0"/>
        <v>11</v>
      </c>
      <c r="AM27" s="27">
        <f t="shared" si="1"/>
        <v>1</v>
      </c>
      <c r="AN27" s="27">
        <f t="shared" si="2"/>
        <v>0</v>
      </c>
      <c r="AO27" s="27">
        <f t="shared" si="3"/>
        <v>0</v>
      </c>
      <c r="AP27">
        <f t="shared" si="4"/>
        <v>33.333333333333329</v>
      </c>
      <c r="AQ27">
        <f t="shared" si="5"/>
        <v>61.111111111111114</v>
      </c>
      <c r="AR27">
        <f t="shared" si="6"/>
        <v>5.5555555555555554</v>
      </c>
      <c r="AS27">
        <f t="shared" si="7"/>
        <v>0</v>
      </c>
      <c r="AT27">
        <f t="shared" si="8"/>
        <v>0</v>
      </c>
    </row>
    <row r="28" spans="1:46" ht="11.25" customHeight="1" thickBot="1" x14ac:dyDescent="0.2">
      <c r="A28" s="294"/>
      <c r="B28" s="128">
        <v>8</v>
      </c>
      <c r="C28" s="125" t="s">
        <v>24</v>
      </c>
      <c r="D28" s="20">
        <v>1</v>
      </c>
      <c r="E28" s="20">
        <v>2</v>
      </c>
      <c r="F28" s="20">
        <v>2</v>
      </c>
      <c r="G28" s="20">
        <v>2</v>
      </c>
      <c r="H28" s="20">
        <v>2</v>
      </c>
      <c r="I28" s="20">
        <v>1</v>
      </c>
      <c r="J28" s="20">
        <v>1</v>
      </c>
      <c r="K28" s="20">
        <v>1</v>
      </c>
      <c r="L28" s="20">
        <v>1</v>
      </c>
      <c r="M28" s="20">
        <v>5</v>
      </c>
      <c r="N28" s="20">
        <v>1</v>
      </c>
      <c r="O28" s="20">
        <v>2</v>
      </c>
      <c r="P28" s="20">
        <v>2</v>
      </c>
      <c r="Q28" s="20">
        <v>1</v>
      </c>
      <c r="R28" s="20">
        <v>1</v>
      </c>
      <c r="S28" s="20">
        <v>2</v>
      </c>
      <c r="T28" s="20">
        <v>2</v>
      </c>
      <c r="U28" s="20">
        <v>1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K28" s="27">
        <f t="shared" si="13"/>
        <v>9</v>
      </c>
      <c r="AL28" s="27">
        <f t="shared" si="0"/>
        <v>8</v>
      </c>
      <c r="AM28" s="27">
        <f t="shared" si="1"/>
        <v>0</v>
      </c>
      <c r="AN28" s="27">
        <f t="shared" si="2"/>
        <v>0</v>
      </c>
      <c r="AO28" s="27">
        <f t="shared" si="3"/>
        <v>1</v>
      </c>
      <c r="AP28">
        <f t="shared" si="4"/>
        <v>50</v>
      </c>
      <c r="AQ28">
        <f t="shared" si="5"/>
        <v>44.444444444444443</v>
      </c>
      <c r="AR28">
        <f t="shared" si="6"/>
        <v>0</v>
      </c>
      <c r="AS28">
        <f t="shared" si="7"/>
        <v>0</v>
      </c>
      <c r="AT28">
        <f t="shared" si="8"/>
        <v>5.5555555555555554</v>
      </c>
    </row>
    <row r="29" spans="1:46" ht="11.25" customHeight="1" x14ac:dyDescent="0.15">
      <c r="A29" s="282" t="s">
        <v>3</v>
      </c>
      <c r="B29" s="122">
        <v>1</v>
      </c>
      <c r="C29" s="21" t="s">
        <v>25</v>
      </c>
      <c r="D29" s="13">
        <v>1</v>
      </c>
      <c r="E29" s="13">
        <v>1</v>
      </c>
      <c r="F29" s="13">
        <v>1</v>
      </c>
      <c r="G29" s="13">
        <v>2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1</v>
      </c>
      <c r="R29" s="13">
        <v>1</v>
      </c>
      <c r="S29" s="13">
        <v>2</v>
      </c>
      <c r="T29" s="13">
        <v>2</v>
      </c>
      <c r="U29" s="13">
        <v>1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K29" s="28">
        <f t="shared" si="13"/>
        <v>15</v>
      </c>
      <c r="AL29" s="28">
        <f t="shared" si="0"/>
        <v>3</v>
      </c>
      <c r="AM29" s="28">
        <f t="shared" si="1"/>
        <v>0</v>
      </c>
      <c r="AN29" s="28">
        <f t="shared" si="2"/>
        <v>0</v>
      </c>
      <c r="AO29" s="28">
        <f t="shared" si="3"/>
        <v>0</v>
      </c>
      <c r="AP29">
        <f t="shared" si="4"/>
        <v>83.333333333333343</v>
      </c>
      <c r="AQ29">
        <f t="shared" si="5"/>
        <v>16.666666666666664</v>
      </c>
      <c r="AR29">
        <f t="shared" si="6"/>
        <v>0</v>
      </c>
      <c r="AS29">
        <f t="shared" si="7"/>
        <v>0</v>
      </c>
      <c r="AT29">
        <f t="shared" si="8"/>
        <v>0</v>
      </c>
    </row>
    <row r="30" spans="1:46" ht="11.25" customHeight="1" x14ac:dyDescent="0.15">
      <c r="A30" s="283"/>
      <c r="B30" s="14">
        <v>2</v>
      </c>
      <c r="C30" s="15" t="s">
        <v>26</v>
      </c>
      <c r="D30" s="16">
        <v>1</v>
      </c>
      <c r="E30" s="16">
        <v>1</v>
      </c>
      <c r="F30" s="16">
        <v>1</v>
      </c>
      <c r="G30" s="16">
        <v>2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2</v>
      </c>
      <c r="N30" s="16">
        <v>1</v>
      </c>
      <c r="O30" s="16">
        <v>5</v>
      </c>
      <c r="P30" s="16">
        <v>1</v>
      </c>
      <c r="Q30" s="16">
        <v>1</v>
      </c>
      <c r="R30" s="16">
        <v>1</v>
      </c>
      <c r="S30" s="16">
        <v>2</v>
      </c>
      <c r="T30" s="16">
        <v>2</v>
      </c>
      <c r="U30" s="16">
        <v>1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K30" s="28">
        <f t="shared" si="13"/>
        <v>13</v>
      </c>
      <c r="AL30" s="28">
        <f t="shared" si="0"/>
        <v>4</v>
      </c>
      <c r="AM30" s="28">
        <f t="shared" si="1"/>
        <v>0</v>
      </c>
      <c r="AN30" s="28">
        <f t="shared" si="2"/>
        <v>0</v>
      </c>
      <c r="AO30" s="28">
        <f t="shared" si="3"/>
        <v>1</v>
      </c>
      <c r="AP30">
        <f t="shared" si="4"/>
        <v>72.222222222222214</v>
      </c>
      <c r="AQ30">
        <f t="shared" si="5"/>
        <v>22.222222222222221</v>
      </c>
      <c r="AR30">
        <f t="shared" si="6"/>
        <v>0</v>
      </c>
      <c r="AS30">
        <f t="shared" si="7"/>
        <v>0</v>
      </c>
      <c r="AT30">
        <f t="shared" si="8"/>
        <v>5.5555555555555554</v>
      </c>
    </row>
    <row r="31" spans="1:46" ht="11.25" customHeight="1" x14ac:dyDescent="0.15">
      <c r="A31" s="283"/>
      <c r="B31" s="14">
        <v>3</v>
      </c>
      <c r="C31" s="15" t="s">
        <v>27</v>
      </c>
      <c r="D31" s="16">
        <v>1</v>
      </c>
      <c r="E31" s="16">
        <v>1</v>
      </c>
      <c r="F31" s="16">
        <v>1</v>
      </c>
      <c r="G31" s="16">
        <v>2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2</v>
      </c>
      <c r="N31" s="16">
        <v>1</v>
      </c>
      <c r="O31" s="16">
        <v>2</v>
      </c>
      <c r="P31" s="16">
        <v>1</v>
      </c>
      <c r="Q31" s="16">
        <v>1</v>
      </c>
      <c r="R31" s="16">
        <v>1</v>
      </c>
      <c r="S31" s="16">
        <v>2</v>
      </c>
      <c r="T31" s="16">
        <v>2</v>
      </c>
      <c r="U31" s="16">
        <v>1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K31" s="28">
        <f t="shared" si="13"/>
        <v>13</v>
      </c>
      <c r="AL31" s="28">
        <f t="shared" si="0"/>
        <v>5</v>
      </c>
      <c r="AM31" s="28">
        <f t="shared" si="1"/>
        <v>0</v>
      </c>
      <c r="AN31" s="28">
        <f t="shared" si="2"/>
        <v>0</v>
      </c>
      <c r="AO31" s="28">
        <f t="shared" si="3"/>
        <v>0</v>
      </c>
      <c r="AP31">
        <f t="shared" si="4"/>
        <v>72.222222222222214</v>
      </c>
      <c r="AQ31">
        <f t="shared" si="5"/>
        <v>27.777777777777779</v>
      </c>
      <c r="AR31">
        <f t="shared" si="6"/>
        <v>0</v>
      </c>
      <c r="AS31">
        <f t="shared" si="7"/>
        <v>0</v>
      </c>
      <c r="AT31">
        <f t="shared" si="8"/>
        <v>0</v>
      </c>
    </row>
    <row r="32" spans="1:46" ht="11.25" customHeight="1" x14ac:dyDescent="0.15">
      <c r="A32" s="283"/>
      <c r="B32" s="14">
        <v>4</v>
      </c>
      <c r="C32" s="15" t="s">
        <v>28</v>
      </c>
      <c r="D32" s="16">
        <v>1</v>
      </c>
      <c r="E32" s="16">
        <v>1</v>
      </c>
      <c r="F32" s="16">
        <v>1</v>
      </c>
      <c r="G32" s="16">
        <v>2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2</v>
      </c>
      <c r="P32" s="16">
        <v>1</v>
      </c>
      <c r="Q32" s="16">
        <v>1</v>
      </c>
      <c r="R32" s="16">
        <v>1</v>
      </c>
      <c r="S32" s="16">
        <v>2</v>
      </c>
      <c r="T32" s="16">
        <v>2</v>
      </c>
      <c r="U32" s="16">
        <v>1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K32" s="28">
        <f t="shared" si="13"/>
        <v>14</v>
      </c>
      <c r="AL32" s="28">
        <f t="shared" si="0"/>
        <v>4</v>
      </c>
      <c r="AM32" s="28">
        <f t="shared" si="1"/>
        <v>0</v>
      </c>
      <c r="AN32" s="28">
        <f t="shared" si="2"/>
        <v>0</v>
      </c>
      <c r="AO32" s="28">
        <f t="shared" si="3"/>
        <v>0</v>
      </c>
      <c r="AP32">
        <f t="shared" si="4"/>
        <v>77.777777777777786</v>
      </c>
      <c r="AQ32">
        <f t="shared" si="5"/>
        <v>22.222222222222221</v>
      </c>
      <c r="AR32">
        <f t="shared" si="6"/>
        <v>0</v>
      </c>
      <c r="AS32">
        <f t="shared" si="7"/>
        <v>0</v>
      </c>
      <c r="AT32">
        <f t="shared" si="8"/>
        <v>0</v>
      </c>
    </row>
    <row r="33" spans="1:46" ht="11.25" customHeight="1" thickBot="1" x14ac:dyDescent="0.2">
      <c r="A33" s="283"/>
      <c r="B33" s="244">
        <v>5</v>
      </c>
      <c r="C33" s="245" t="s">
        <v>29</v>
      </c>
      <c r="D33" s="246">
        <v>1</v>
      </c>
      <c r="E33" s="246">
        <v>1</v>
      </c>
      <c r="F33" s="246">
        <v>1</v>
      </c>
      <c r="G33" s="246">
        <v>2</v>
      </c>
      <c r="H33" s="246">
        <v>1</v>
      </c>
      <c r="I33" s="246">
        <v>1</v>
      </c>
      <c r="J33" s="246">
        <v>1</v>
      </c>
      <c r="K33" s="246">
        <v>1</v>
      </c>
      <c r="L33" s="246">
        <v>1</v>
      </c>
      <c r="M33" s="246">
        <v>1</v>
      </c>
      <c r="N33" s="246">
        <v>1</v>
      </c>
      <c r="O33" s="246">
        <v>2</v>
      </c>
      <c r="P33" s="246">
        <v>1</v>
      </c>
      <c r="Q33" s="246">
        <v>1</v>
      </c>
      <c r="R33" s="246">
        <v>1</v>
      </c>
      <c r="S33" s="246">
        <v>2</v>
      </c>
      <c r="T33" s="246">
        <v>2</v>
      </c>
      <c r="U33" s="246">
        <v>1</v>
      </c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K33" s="28">
        <f t="shared" si="13"/>
        <v>14</v>
      </c>
      <c r="AL33" s="28">
        <f t="shared" si="0"/>
        <v>4</v>
      </c>
      <c r="AM33" s="28">
        <f t="shared" si="1"/>
        <v>0</v>
      </c>
      <c r="AN33" s="28">
        <f t="shared" si="2"/>
        <v>0</v>
      </c>
      <c r="AO33" s="28">
        <f t="shared" si="3"/>
        <v>0</v>
      </c>
      <c r="AP33">
        <f t="shared" si="4"/>
        <v>77.777777777777786</v>
      </c>
      <c r="AQ33">
        <f t="shared" si="5"/>
        <v>22.222222222222221</v>
      </c>
      <c r="AR33">
        <f t="shared" si="6"/>
        <v>0</v>
      </c>
      <c r="AS33">
        <f t="shared" si="7"/>
        <v>0</v>
      </c>
      <c r="AT33">
        <f t="shared" si="8"/>
        <v>0</v>
      </c>
    </row>
    <row r="34" spans="1:46" ht="11.25" customHeight="1" thickBot="1" x14ac:dyDescent="0.2">
      <c r="A34" s="247"/>
      <c r="B34" s="248">
        <v>1</v>
      </c>
      <c r="C34" s="249" t="s">
        <v>89</v>
      </c>
      <c r="D34" s="250">
        <v>3</v>
      </c>
      <c r="E34" s="250">
        <v>1</v>
      </c>
      <c r="F34" s="250">
        <v>3</v>
      </c>
      <c r="G34" s="250">
        <v>2</v>
      </c>
      <c r="H34" s="250">
        <v>4</v>
      </c>
      <c r="I34" s="250">
        <v>1</v>
      </c>
      <c r="J34" s="250">
        <v>3</v>
      </c>
      <c r="K34" s="250">
        <v>3</v>
      </c>
      <c r="L34" s="250">
        <v>1</v>
      </c>
      <c r="M34" s="250">
        <v>3</v>
      </c>
      <c r="N34" s="250">
        <v>2</v>
      </c>
      <c r="O34" s="250">
        <v>1</v>
      </c>
      <c r="P34" s="250">
        <v>2</v>
      </c>
      <c r="Q34" s="250">
        <v>1</v>
      </c>
      <c r="R34" s="250">
        <v>3</v>
      </c>
      <c r="S34" s="250">
        <v>2</v>
      </c>
      <c r="T34" s="250">
        <v>2</v>
      </c>
      <c r="U34" s="250">
        <v>1</v>
      </c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1"/>
      <c r="AK34" s="28">
        <f t="shared" ref="AK34" si="14">COUNTIF(D34:AI34,"1")</f>
        <v>6</v>
      </c>
      <c r="AL34" s="28">
        <f t="shared" ref="AL34" si="15">COUNTIF(D34:AI34,"2")</f>
        <v>5</v>
      </c>
      <c r="AM34" s="28">
        <f t="shared" ref="AM34" si="16">COUNTIF(D34:AI34,"3")</f>
        <v>6</v>
      </c>
      <c r="AN34" s="28">
        <f t="shared" ref="AN34" si="17">COUNTIF(D34:AI34,"4")</f>
        <v>1</v>
      </c>
      <c r="AO34" s="28">
        <f t="shared" ref="AO34" si="18">COUNTIF(D34:AI34,"5")</f>
        <v>0</v>
      </c>
      <c r="AP34">
        <f t="shared" ref="AP34" si="19">AK34/SUM(AK34:AO34)*100</f>
        <v>33.333333333333329</v>
      </c>
      <c r="AQ34">
        <f t="shared" ref="AQ34" si="20">AL34/SUM(AK34:AO34)*100</f>
        <v>27.777777777777779</v>
      </c>
      <c r="AR34">
        <f t="shared" ref="AR34" si="21">AM34/SUM(AK34:AO34)*100</f>
        <v>33.333333333333329</v>
      </c>
      <c r="AS34">
        <f t="shared" ref="AS34" si="22">AN34/SUM(AK34:AO34)*100</f>
        <v>5.5555555555555554</v>
      </c>
      <c r="AT34">
        <f t="shared" ref="AT34" si="23">AO34/SUM(AK34:AO34)*100</f>
        <v>0</v>
      </c>
    </row>
  </sheetData>
  <mergeCells count="6">
    <mergeCell ref="A29:A33"/>
    <mergeCell ref="A3:D3"/>
    <mergeCell ref="A2:T2"/>
    <mergeCell ref="A5:A14"/>
    <mergeCell ref="A15:A20"/>
    <mergeCell ref="A21:A2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V10" sqref="V10"/>
    </sheetView>
  </sheetViews>
  <sheetFormatPr defaultRowHeight="11.25" customHeight="1" x14ac:dyDescent="0.15"/>
  <cols>
    <col min="1" max="1" width="5.625" customWidth="1"/>
    <col min="2" max="2" width="5.25" style="2" customWidth="1"/>
    <col min="3" max="3" width="16" style="4" customWidth="1"/>
    <col min="4" max="35" width="4" customWidth="1"/>
    <col min="36" max="36" width="4.875" customWidth="1"/>
    <col min="37" max="41" width="5" customWidth="1"/>
    <col min="42" max="46" width="6.625" customWidth="1"/>
  </cols>
  <sheetData>
    <row r="1" spans="1:47" ht="11.25" customHeight="1" x14ac:dyDescent="0.15">
      <c r="A1" t="s">
        <v>81</v>
      </c>
    </row>
    <row r="2" spans="1:47" ht="11.25" customHeight="1" x14ac:dyDescent="0.15">
      <c r="A2" s="285" t="s">
        <v>36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47" ht="11.25" customHeight="1" thickBot="1" x14ac:dyDescent="0.2">
      <c r="A3" s="284" t="s">
        <v>35</v>
      </c>
      <c r="B3" s="284"/>
      <c r="C3" s="284"/>
      <c r="D3" s="284"/>
    </row>
    <row r="4" spans="1:47" ht="11.25" customHeight="1" thickBot="1" x14ac:dyDescent="0.2">
      <c r="A4" s="1"/>
      <c r="B4" s="111"/>
      <c r="C4" s="5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P4" t="s">
        <v>83</v>
      </c>
      <c r="AQ4" t="s">
        <v>84</v>
      </c>
      <c r="AR4" t="s">
        <v>87</v>
      </c>
      <c r="AS4" t="s">
        <v>86</v>
      </c>
      <c r="AT4" t="s">
        <v>85</v>
      </c>
      <c r="AU4" t="s">
        <v>57</v>
      </c>
    </row>
    <row r="5" spans="1:47" ht="11.25" customHeight="1" x14ac:dyDescent="0.15">
      <c r="A5" s="286" t="s">
        <v>0</v>
      </c>
      <c r="B5" s="117">
        <v>1</v>
      </c>
      <c r="C5" s="114" t="s">
        <v>4</v>
      </c>
      <c r="D5" s="23">
        <v>1</v>
      </c>
      <c r="E5" s="23">
        <v>2</v>
      </c>
      <c r="F5" s="23">
        <v>1</v>
      </c>
      <c r="G5" s="23">
        <v>1</v>
      </c>
      <c r="H5" s="23">
        <v>2</v>
      </c>
      <c r="I5" s="23">
        <v>1</v>
      </c>
      <c r="J5" s="23">
        <v>1</v>
      </c>
      <c r="K5" s="23">
        <v>2</v>
      </c>
      <c r="L5" s="23">
        <v>1</v>
      </c>
      <c r="M5" s="23">
        <v>1</v>
      </c>
      <c r="N5" s="23">
        <v>1</v>
      </c>
      <c r="O5" s="23">
        <v>1</v>
      </c>
      <c r="P5" s="23">
        <v>1</v>
      </c>
      <c r="Q5" s="23">
        <v>1</v>
      </c>
      <c r="R5" s="23">
        <v>1</v>
      </c>
      <c r="S5" s="23">
        <v>2</v>
      </c>
      <c r="T5" s="23">
        <v>1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K5" s="22">
        <f>COUNTIF(D5:AI5,"1")</f>
        <v>13</v>
      </c>
      <c r="AL5" s="22">
        <f>COUNTIF(D5:AI5,"2")</f>
        <v>4</v>
      </c>
      <c r="AM5" s="22">
        <f>COUNTIF(D5:AI5,"3")</f>
        <v>0</v>
      </c>
      <c r="AN5" s="22">
        <f>COUNTIF(D5:AI5,"4")</f>
        <v>0</v>
      </c>
      <c r="AO5" s="22">
        <f>COUNTIF(D5:AI5,"5")</f>
        <v>0</v>
      </c>
      <c r="AP5">
        <f>AK5/SUM(AK5:AO5)*100</f>
        <v>76.470588235294116</v>
      </c>
      <c r="AQ5">
        <f>AL5/SUM(AK5:AO5)*100</f>
        <v>23.52941176470588</v>
      </c>
      <c r="AR5">
        <f>AM5/SUM(AK5:AO5)*100</f>
        <v>0</v>
      </c>
      <c r="AS5">
        <f>AN5/SUM(AK5:AO5)*100</f>
        <v>0</v>
      </c>
      <c r="AT5">
        <f>AO5/SUM(AK5:AO5)*100</f>
        <v>0</v>
      </c>
      <c r="AU5">
        <f>AK5+AL5+AM5+AN5+AO5</f>
        <v>17</v>
      </c>
    </row>
    <row r="6" spans="1:47" ht="11.25" customHeight="1" x14ac:dyDescent="0.15">
      <c r="A6" s="287"/>
      <c r="B6" s="118">
        <v>2</v>
      </c>
      <c r="C6" s="115" t="s">
        <v>70</v>
      </c>
      <c r="D6" s="24">
        <v>1</v>
      </c>
      <c r="E6" s="24">
        <v>2</v>
      </c>
      <c r="F6" s="24">
        <v>1</v>
      </c>
      <c r="G6" s="24">
        <v>1</v>
      </c>
      <c r="H6" s="24">
        <v>1</v>
      </c>
      <c r="I6" s="24">
        <v>1</v>
      </c>
      <c r="J6" s="24">
        <v>1</v>
      </c>
      <c r="K6" s="24">
        <v>2</v>
      </c>
      <c r="L6" s="24">
        <v>1</v>
      </c>
      <c r="M6" s="24">
        <v>1</v>
      </c>
      <c r="N6" s="24">
        <v>1</v>
      </c>
      <c r="O6" s="24">
        <v>1</v>
      </c>
      <c r="P6" s="24">
        <v>1</v>
      </c>
      <c r="Q6" s="24">
        <v>2</v>
      </c>
      <c r="R6" s="24">
        <v>1</v>
      </c>
      <c r="S6" s="24">
        <v>1</v>
      </c>
      <c r="T6" s="24">
        <v>1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2">
        <f>COUNTIF(D6:AI6,"1")</f>
        <v>14</v>
      </c>
      <c r="AL6" s="22">
        <f t="shared" ref="AL6:AL33" si="0">COUNTIF(D6:AI6,"2")</f>
        <v>3</v>
      </c>
      <c r="AM6" s="22">
        <f t="shared" ref="AM6:AM33" si="1">COUNTIF(D6:AI6,"3")</f>
        <v>0</v>
      </c>
      <c r="AN6" s="22">
        <f t="shared" ref="AN6:AN33" si="2">COUNTIF(D6:AI6,"4")</f>
        <v>0</v>
      </c>
      <c r="AO6" s="22">
        <f t="shared" ref="AO6:AO33" si="3">COUNTIF(D6:AI6,"5")</f>
        <v>0</v>
      </c>
      <c r="AP6">
        <f t="shared" ref="AP6:AP33" si="4">AK6/SUM(AK6:AO6)*100</f>
        <v>82.35294117647058</v>
      </c>
      <c r="AQ6">
        <f t="shared" ref="AQ6:AQ33" si="5">AL6/SUM(AK6:AO6)*100</f>
        <v>17.647058823529413</v>
      </c>
      <c r="AR6">
        <f t="shared" ref="AR6:AR33" si="6">AM6/SUM(AK6:AO6)*100</f>
        <v>0</v>
      </c>
      <c r="AS6">
        <f t="shared" ref="AS6:AS33" si="7">AN6/SUM(AK6:AO6)*100</f>
        <v>0</v>
      </c>
      <c r="AT6">
        <f t="shared" ref="AT6:AT33" si="8">AO6/SUM(AK6:AO6)*100</f>
        <v>0</v>
      </c>
    </row>
    <row r="7" spans="1:47" ht="11.25" customHeight="1" x14ac:dyDescent="0.15">
      <c r="A7" s="287"/>
      <c r="B7" s="118">
        <v>3</v>
      </c>
      <c r="C7" s="115" t="s">
        <v>71</v>
      </c>
      <c r="D7" s="24">
        <v>2</v>
      </c>
      <c r="E7" s="24">
        <v>1</v>
      </c>
      <c r="F7" s="24">
        <v>2</v>
      </c>
      <c r="G7" s="24">
        <v>1</v>
      </c>
      <c r="H7" s="24">
        <v>1</v>
      </c>
      <c r="I7" s="24">
        <v>4</v>
      </c>
      <c r="J7" s="24">
        <v>1</v>
      </c>
      <c r="K7" s="24">
        <v>2</v>
      </c>
      <c r="L7" s="24">
        <v>1</v>
      </c>
      <c r="M7" s="24">
        <v>1</v>
      </c>
      <c r="N7" s="24">
        <v>1</v>
      </c>
      <c r="O7" s="24">
        <v>1</v>
      </c>
      <c r="P7" s="24">
        <v>2</v>
      </c>
      <c r="Q7" s="24">
        <v>2</v>
      </c>
      <c r="R7" s="24">
        <v>1</v>
      </c>
      <c r="S7" s="24">
        <v>2</v>
      </c>
      <c r="T7" s="24">
        <v>1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K7" s="22">
        <f>COUNTIF(D7:AI7,"1")</f>
        <v>10</v>
      </c>
      <c r="AL7" s="22">
        <f>COUNTIF(D7:AI7,"2")</f>
        <v>6</v>
      </c>
      <c r="AM7" s="22">
        <f>COUNTIF(D7:AI7,"3")</f>
        <v>0</v>
      </c>
      <c r="AN7" s="22">
        <f>COUNTIF(D7:AI7,"4")</f>
        <v>1</v>
      </c>
      <c r="AO7" s="22">
        <f>COUNTIF(D7:AI7,"5")</f>
        <v>0</v>
      </c>
      <c r="AP7">
        <f t="shared" si="4"/>
        <v>58.82352941176471</v>
      </c>
      <c r="AQ7">
        <f t="shared" si="5"/>
        <v>35.294117647058826</v>
      </c>
      <c r="AR7">
        <f t="shared" si="6"/>
        <v>0</v>
      </c>
      <c r="AS7">
        <f t="shared" si="7"/>
        <v>5.8823529411764701</v>
      </c>
      <c r="AT7">
        <f t="shared" si="8"/>
        <v>0</v>
      </c>
    </row>
    <row r="8" spans="1:47" ht="11.25" customHeight="1" x14ac:dyDescent="0.15">
      <c r="A8" s="287"/>
      <c r="B8" s="118">
        <v>4</v>
      </c>
      <c r="C8" s="115" t="s">
        <v>72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K8" s="22">
        <f>COUNTIF(D8:AI8,"1")</f>
        <v>0</v>
      </c>
      <c r="AL8" s="22">
        <f t="shared" ref="AL8" si="9">COUNTIF(D8:AI8,"2")</f>
        <v>0</v>
      </c>
      <c r="AM8" s="22">
        <f t="shared" ref="AM8" si="10">COUNTIF(D8:AI8,"3")</f>
        <v>0</v>
      </c>
      <c r="AN8" s="22">
        <f t="shared" ref="AN8" si="11">COUNTIF(D8:AI8,"4")</f>
        <v>0</v>
      </c>
      <c r="AO8" s="22">
        <f t="shared" ref="AO8" si="12">COUNTIF(D8:AI8,"5")</f>
        <v>0</v>
      </c>
      <c r="AP8" t="e">
        <f t="shared" si="4"/>
        <v>#DIV/0!</v>
      </c>
      <c r="AQ8" t="e">
        <f t="shared" si="5"/>
        <v>#DIV/0!</v>
      </c>
      <c r="AR8" t="e">
        <f t="shared" si="6"/>
        <v>#DIV/0!</v>
      </c>
      <c r="AS8" t="e">
        <f t="shared" si="7"/>
        <v>#DIV/0!</v>
      </c>
      <c r="AT8" t="e">
        <f t="shared" si="8"/>
        <v>#DIV/0!</v>
      </c>
    </row>
    <row r="9" spans="1:47" ht="11.25" customHeight="1" x14ac:dyDescent="0.15">
      <c r="A9" s="287"/>
      <c r="B9" s="118">
        <v>5</v>
      </c>
      <c r="C9" s="115" t="s">
        <v>73</v>
      </c>
      <c r="D9" s="24">
        <v>2</v>
      </c>
      <c r="E9" s="24">
        <v>2</v>
      </c>
      <c r="F9" s="24">
        <v>2</v>
      </c>
      <c r="G9" s="24">
        <v>2</v>
      </c>
      <c r="H9" s="24">
        <v>2</v>
      </c>
      <c r="I9" s="24">
        <v>1</v>
      </c>
      <c r="J9" s="24">
        <v>2</v>
      </c>
      <c r="K9" s="24">
        <v>3</v>
      </c>
      <c r="L9" s="24">
        <v>1</v>
      </c>
      <c r="M9" s="24">
        <v>2</v>
      </c>
      <c r="N9" s="24">
        <v>2</v>
      </c>
      <c r="O9" s="24">
        <v>1</v>
      </c>
      <c r="P9" s="24">
        <v>2</v>
      </c>
      <c r="Q9" s="24">
        <v>1</v>
      </c>
      <c r="R9" s="24">
        <v>2</v>
      </c>
      <c r="S9" s="24">
        <v>2</v>
      </c>
      <c r="T9" s="24">
        <v>2</v>
      </c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K9" s="22">
        <f t="shared" ref="AK9:AK33" si="13">COUNTIF(D9:AI9,"1")</f>
        <v>4</v>
      </c>
      <c r="AL9" s="22">
        <f t="shared" si="0"/>
        <v>12</v>
      </c>
      <c r="AM9" s="22">
        <f t="shared" si="1"/>
        <v>1</v>
      </c>
      <c r="AN9" s="22">
        <f t="shared" si="2"/>
        <v>0</v>
      </c>
      <c r="AO9" s="22">
        <f t="shared" si="3"/>
        <v>0</v>
      </c>
      <c r="AP9">
        <f t="shared" si="4"/>
        <v>23.52941176470588</v>
      </c>
      <c r="AQ9">
        <f t="shared" si="5"/>
        <v>70.588235294117652</v>
      </c>
      <c r="AR9">
        <f t="shared" si="6"/>
        <v>5.8823529411764701</v>
      </c>
      <c r="AS9">
        <f t="shared" si="7"/>
        <v>0</v>
      </c>
      <c r="AT9">
        <f t="shared" si="8"/>
        <v>0</v>
      </c>
    </row>
    <row r="10" spans="1:47" ht="11.25" customHeight="1" x14ac:dyDescent="0.15">
      <c r="A10" s="287"/>
      <c r="B10" s="118">
        <v>6</v>
      </c>
      <c r="C10" s="115" t="s">
        <v>7</v>
      </c>
      <c r="D10" s="24">
        <v>2</v>
      </c>
      <c r="E10" s="24">
        <v>2</v>
      </c>
      <c r="F10" s="24">
        <v>2</v>
      </c>
      <c r="G10" s="24">
        <v>2</v>
      </c>
      <c r="H10" s="24">
        <v>1</v>
      </c>
      <c r="I10" s="24">
        <v>1</v>
      </c>
      <c r="J10" s="24">
        <v>2</v>
      </c>
      <c r="K10" s="24">
        <v>2</v>
      </c>
      <c r="L10" s="24">
        <v>1</v>
      </c>
      <c r="M10" s="24">
        <v>2</v>
      </c>
      <c r="N10" s="24">
        <v>1</v>
      </c>
      <c r="O10" s="24">
        <v>2</v>
      </c>
      <c r="P10" s="24">
        <v>1</v>
      </c>
      <c r="Q10" s="24">
        <v>2</v>
      </c>
      <c r="R10" s="24">
        <v>1</v>
      </c>
      <c r="S10" s="24">
        <v>2</v>
      </c>
      <c r="T10" s="24">
        <v>2</v>
      </c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K10" s="22">
        <f t="shared" si="13"/>
        <v>6</v>
      </c>
      <c r="AL10" s="22">
        <f t="shared" si="0"/>
        <v>11</v>
      </c>
      <c r="AM10" s="22">
        <f t="shared" si="1"/>
        <v>0</v>
      </c>
      <c r="AN10" s="22">
        <f t="shared" si="2"/>
        <v>0</v>
      </c>
      <c r="AO10" s="22">
        <f t="shared" si="3"/>
        <v>0</v>
      </c>
      <c r="AP10">
        <f t="shared" si="4"/>
        <v>35.294117647058826</v>
      </c>
      <c r="AQ10">
        <f t="shared" si="5"/>
        <v>64.705882352941174</v>
      </c>
      <c r="AR10">
        <f t="shared" si="6"/>
        <v>0</v>
      </c>
      <c r="AS10">
        <f t="shared" si="7"/>
        <v>0</v>
      </c>
      <c r="AT10">
        <f t="shared" si="8"/>
        <v>0</v>
      </c>
    </row>
    <row r="11" spans="1:47" ht="11.25" customHeight="1" x14ac:dyDescent="0.15">
      <c r="A11" s="287"/>
      <c r="B11" s="118">
        <v>7</v>
      </c>
      <c r="C11" s="115" t="s">
        <v>8</v>
      </c>
      <c r="D11" s="24">
        <v>2</v>
      </c>
      <c r="E11" s="24">
        <v>1</v>
      </c>
      <c r="F11" s="24">
        <v>1</v>
      </c>
      <c r="G11" s="24">
        <v>1</v>
      </c>
      <c r="H11" s="24">
        <v>1</v>
      </c>
      <c r="I11" s="24">
        <v>1</v>
      </c>
      <c r="J11" s="24">
        <v>3</v>
      </c>
      <c r="K11" s="24">
        <v>2</v>
      </c>
      <c r="L11" s="24">
        <v>1</v>
      </c>
      <c r="M11" s="24">
        <v>2</v>
      </c>
      <c r="N11" s="24">
        <v>1</v>
      </c>
      <c r="O11" s="24">
        <v>2</v>
      </c>
      <c r="P11" s="24">
        <v>2</v>
      </c>
      <c r="Q11" s="24">
        <v>2</v>
      </c>
      <c r="R11" s="24">
        <v>1</v>
      </c>
      <c r="S11" s="24">
        <v>2</v>
      </c>
      <c r="T11" s="24">
        <v>1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K11" s="22">
        <f t="shared" si="13"/>
        <v>9</v>
      </c>
      <c r="AL11" s="22">
        <f t="shared" si="0"/>
        <v>7</v>
      </c>
      <c r="AM11" s="22">
        <f t="shared" si="1"/>
        <v>1</v>
      </c>
      <c r="AN11" s="22">
        <f t="shared" si="2"/>
        <v>0</v>
      </c>
      <c r="AO11" s="22">
        <f t="shared" si="3"/>
        <v>0</v>
      </c>
      <c r="AP11">
        <f t="shared" si="4"/>
        <v>52.941176470588239</v>
      </c>
      <c r="AQ11">
        <f t="shared" si="5"/>
        <v>41.17647058823529</v>
      </c>
      <c r="AR11">
        <f t="shared" si="6"/>
        <v>5.8823529411764701</v>
      </c>
      <c r="AS11">
        <f t="shared" si="7"/>
        <v>0</v>
      </c>
      <c r="AT11">
        <f t="shared" si="8"/>
        <v>0</v>
      </c>
    </row>
    <row r="12" spans="1:47" ht="11.25" customHeight="1" x14ac:dyDescent="0.15">
      <c r="A12" s="287"/>
      <c r="B12" s="118">
        <v>8</v>
      </c>
      <c r="C12" s="115" t="s">
        <v>74</v>
      </c>
      <c r="D12" s="24">
        <v>2</v>
      </c>
      <c r="E12" s="24">
        <v>1</v>
      </c>
      <c r="F12" s="24">
        <v>2</v>
      </c>
      <c r="G12" s="24">
        <v>1</v>
      </c>
      <c r="H12" s="24">
        <v>2</v>
      </c>
      <c r="I12" s="24">
        <v>1</v>
      </c>
      <c r="J12" s="24">
        <v>2</v>
      </c>
      <c r="K12" s="24">
        <v>2</v>
      </c>
      <c r="L12" s="24">
        <v>1</v>
      </c>
      <c r="M12" s="24">
        <v>1</v>
      </c>
      <c r="N12" s="24">
        <v>1</v>
      </c>
      <c r="O12" s="24">
        <v>2</v>
      </c>
      <c r="P12" s="24">
        <v>2</v>
      </c>
      <c r="Q12" s="24">
        <v>1</v>
      </c>
      <c r="R12" s="24">
        <v>1</v>
      </c>
      <c r="S12" s="24">
        <v>1</v>
      </c>
      <c r="T12" s="24">
        <v>1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K12" s="22">
        <f t="shared" si="13"/>
        <v>10</v>
      </c>
      <c r="AL12" s="22">
        <f t="shared" si="0"/>
        <v>7</v>
      </c>
      <c r="AM12" s="22">
        <f t="shared" si="1"/>
        <v>0</v>
      </c>
      <c r="AN12" s="22">
        <f t="shared" si="2"/>
        <v>0</v>
      </c>
      <c r="AO12" s="22">
        <f t="shared" si="3"/>
        <v>0</v>
      </c>
      <c r="AP12">
        <f t="shared" si="4"/>
        <v>58.82352941176471</v>
      </c>
      <c r="AQ12">
        <f t="shared" si="5"/>
        <v>41.17647058823529</v>
      </c>
      <c r="AR12">
        <f t="shared" si="6"/>
        <v>0</v>
      </c>
      <c r="AS12">
        <f t="shared" si="7"/>
        <v>0</v>
      </c>
      <c r="AT12">
        <f t="shared" si="8"/>
        <v>0</v>
      </c>
    </row>
    <row r="13" spans="1:47" ht="11.25" customHeight="1" x14ac:dyDescent="0.15">
      <c r="A13" s="287"/>
      <c r="B13" s="118">
        <v>9</v>
      </c>
      <c r="C13" s="115" t="s">
        <v>10</v>
      </c>
      <c r="D13" s="24">
        <v>2</v>
      </c>
      <c r="E13" s="24">
        <v>1</v>
      </c>
      <c r="F13" s="24">
        <v>2</v>
      </c>
      <c r="G13" s="24"/>
      <c r="H13" s="24">
        <v>2</v>
      </c>
      <c r="I13" s="24">
        <v>1</v>
      </c>
      <c r="J13" s="24">
        <v>2</v>
      </c>
      <c r="K13" s="24">
        <v>3</v>
      </c>
      <c r="L13" s="24">
        <v>1</v>
      </c>
      <c r="M13" s="24">
        <v>2</v>
      </c>
      <c r="N13" s="24">
        <v>2</v>
      </c>
      <c r="O13" s="24">
        <v>2</v>
      </c>
      <c r="P13" s="24">
        <v>1</v>
      </c>
      <c r="Q13" s="24">
        <v>2</v>
      </c>
      <c r="R13" s="24">
        <v>2</v>
      </c>
      <c r="S13" s="24">
        <v>2</v>
      </c>
      <c r="T13" s="24">
        <v>1</v>
      </c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K13" s="22">
        <f t="shared" si="13"/>
        <v>5</v>
      </c>
      <c r="AL13" s="22">
        <f t="shared" si="0"/>
        <v>10</v>
      </c>
      <c r="AM13" s="22">
        <f t="shared" si="1"/>
        <v>1</v>
      </c>
      <c r="AN13" s="22">
        <f t="shared" si="2"/>
        <v>0</v>
      </c>
      <c r="AO13" s="22">
        <f t="shared" si="3"/>
        <v>0</v>
      </c>
      <c r="AP13">
        <f t="shared" si="4"/>
        <v>31.25</v>
      </c>
      <c r="AQ13">
        <f t="shared" si="5"/>
        <v>62.5</v>
      </c>
      <c r="AR13">
        <f t="shared" si="6"/>
        <v>6.25</v>
      </c>
      <c r="AS13">
        <f t="shared" si="7"/>
        <v>0</v>
      </c>
      <c r="AT13">
        <f t="shared" si="8"/>
        <v>0</v>
      </c>
    </row>
    <row r="14" spans="1:47" ht="11.25" customHeight="1" thickBot="1" x14ac:dyDescent="0.2">
      <c r="A14" s="288"/>
      <c r="B14" s="119">
        <v>10</v>
      </c>
      <c r="C14" s="116" t="s">
        <v>11</v>
      </c>
      <c r="D14" s="25">
        <v>2</v>
      </c>
      <c r="E14" s="25">
        <v>2</v>
      </c>
      <c r="F14" s="25">
        <v>2</v>
      </c>
      <c r="G14" s="25">
        <v>1</v>
      </c>
      <c r="H14" s="25">
        <v>1</v>
      </c>
      <c r="I14" s="25">
        <v>1</v>
      </c>
      <c r="J14" s="25">
        <v>2</v>
      </c>
      <c r="K14" s="25">
        <v>1</v>
      </c>
      <c r="L14" s="25">
        <v>1</v>
      </c>
      <c r="M14" s="25">
        <v>3</v>
      </c>
      <c r="N14" s="25">
        <v>2</v>
      </c>
      <c r="O14" s="25">
        <v>1</v>
      </c>
      <c r="P14" s="25">
        <v>2</v>
      </c>
      <c r="Q14" s="25">
        <v>2</v>
      </c>
      <c r="R14" s="25">
        <v>1</v>
      </c>
      <c r="S14" s="25">
        <v>2</v>
      </c>
      <c r="T14" s="25">
        <v>1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K14" s="22">
        <f t="shared" si="13"/>
        <v>8</v>
      </c>
      <c r="AL14" s="22">
        <f t="shared" si="0"/>
        <v>8</v>
      </c>
      <c r="AM14" s="22">
        <f t="shared" si="1"/>
        <v>1</v>
      </c>
      <c r="AN14" s="22">
        <f t="shared" si="2"/>
        <v>0</v>
      </c>
      <c r="AO14" s="22">
        <f t="shared" si="3"/>
        <v>0</v>
      </c>
      <c r="AP14">
        <f t="shared" si="4"/>
        <v>47.058823529411761</v>
      </c>
      <c r="AQ14">
        <f t="shared" si="5"/>
        <v>47.058823529411761</v>
      </c>
      <c r="AR14">
        <f t="shared" si="6"/>
        <v>5.8823529411764701</v>
      </c>
      <c r="AS14">
        <f t="shared" si="7"/>
        <v>0</v>
      </c>
      <c r="AT14">
        <f t="shared" si="8"/>
        <v>0</v>
      </c>
    </row>
    <row r="15" spans="1:47" ht="11.25" customHeight="1" x14ac:dyDescent="0.15">
      <c r="A15" s="289" t="s">
        <v>1</v>
      </c>
      <c r="B15" s="113">
        <v>1</v>
      </c>
      <c r="C15" s="6" t="s">
        <v>75</v>
      </c>
      <c r="D15" s="7">
        <v>2</v>
      </c>
      <c r="E15" s="7">
        <v>2</v>
      </c>
      <c r="F15" s="7">
        <v>2</v>
      </c>
      <c r="G15" s="7">
        <v>1</v>
      </c>
      <c r="H15" s="7">
        <v>2</v>
      </c>
      <c r="I15" s="7">
        <v>2</v>
      </c>
      <c r="J15" s="7">
        <v>4</v>
      </c>
      <c r="K15" s="7">
        <v>1</v>
      </c>
      <c r="L15" s="7">
        <v>3</v>
      </c>
      <c r="M15" s="7">
        <v>2</v>
      </c>
      <c r="N15" s="7">
        <v>2</v>
      </c>
      <c r="O15" s="7">
        <v>2</v>
      </c>
      <c r="P15" s="7">
        <v>2</v>
      </c>
      <c r="Q15" s="7">
        <v>2</v>
      </c>
      <c r="R15" s="7">
        <v>2</v>
      </c>
      <c r="S15" s="7">
        <v>2</v>
      </c>
      <c r="T15" s="7">
        <v>1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K15" s="26">
        <f t="shared" si="13"/>
        <v>3</v>
      </c>
      <c r="AL15" s="26">
        <f t="shared" si="0"/>
        <v>12</v>
      </c>
      <c r="AM15" s="26">
        <f t="shared" si="1"/>
        <v>1</v>
      </c>
      <c r="AN15" s="26">
        <f t="shared" si="2"/>
        <v>1</v>
      </c>
      <c r="AO15" s="26">
        <f t="shared" si="3"/>
        <v>0</v>
      </c>
      <c r="AP15">
        <f t="shared" si="4"/>
        <v>17.647058823529413</v>
      </c>
      <c r="AQ15">
        <f t="shared" si="5"/>
        <v>70.588235294117652</v>
      </c>
      <c r="AR15">
        <f t="shared" si="6"/>
        <v>5.8823529411764701</v>
      </c>
      <c r="AS15">
        <f t="shared" si="7"/>
        <v>5.8823529411764701</v>
      </c>
      <c r="AT15">
        <f t="shared" si="8"/>
        <v>0</v>
      </c>
    </row>
    <row r="16" spans="1:47" ht="11.25" customHeight="1" x14ac:dyDescent="0.15">
      <c r="A16" s="290"/>
      <c r="B16" s="8">
        <v>2</v>
      </c>
      <c r="C16" s="9" t="s">
        <v>13</v>
      </c>
      <c r="D16" s="10">
        <v>2</v>
      </c>
      <c r="E16" s="10">
        <v>2</v>
      </c>
      <c r="F16" s="10">
        <v>4</v>
      </c>
      <c r="G16" s="10">
        <v>1</v>
      </c>
      <c r="H16" s="10">
        <v>2</v>
      </c>
      <c r="I16" s="10">
        <v>1</v>
      </c>
      <c r="J16" s="10">
        <v>2</v>
      </c>
      <c r="K16" s="10">
        <v>1</v>
      </c>
      <c r="L16" s="10">
        <v>2</v>
      </c>
      <c r="M16" s="10">
        <v>1</v>
      </c>
      <c r="N16" s="10">
        <v>1</v>
      </c>
      <c r="O16" s="10">
        <v>2</v>
      </c>
      <c r="P16" s="10">
        <v>3</v>
      </c>
      <c r="Q16" s="10">
        <v>2</v>
      </c>
      <c r="R16" s="10">
        <v>1</v>
      </c>
      <c r="S16" s="10">
        <v>2</v>
      </c>
      <c r="T16" s="10">
        <v>3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K16" s="26">
        <f t="shared" si="13"/>
        <v>6</v>
      </c>
      <c r="AL16" s="26">
        <f t="shared" si="0"/>
        <v>8</v>
      </c>
      <c r="AM16" s="26">
        <f t="shared" si="1"/>
        <v>2</v>
      </c>
      <c r="AN16" s="26">
        <f t="shared" si="2"/>
        <v>1</v>
      </c>
      <c r="AO16" s="26">
        <f t="shared" si="3"/>
        <v>0</v>
      </c>
      <c r="AP16">
        <f t="shared" si="4"/>
        <v>35.294117647058826</v>
      </c>
      <c r="AQ16">
        <f t="shared" si="5"/>
        <v>47.058823529411761</v>
      </c>
      <c r="AR16">
        <f t="shared" si="6"/>
        <v>11.76470588235294</v>
      </c>
      <c r="AS16">
        <f t="shared" si="7"/>
        <v>5.8823529411764701</v>
      </c>
      <c r="AT16">
        <f t="shared" si="8"/>
        <v>0</v>
      </c>
    </row>
    <row r="17" spans="1:46" ht="11.25" customHeight="1" x14ac:dyDescent="0.15">
      <c r="A17" s="290"/>
      <c r="B17" s="8">
        <v>3</v>
      </c>
      <c r="C17" s="9" t="s">
        <v>76</v>
      </c>
      <c r="D17" s="10">
        <v>2</v>
      </c>
      <c r="E17" s="10">
        <v>2</v>
      </c>
      <c r="F17" s="10">
        <v>2</v>
      </c>
      <c r="G17" s="10">
        <v>2</v>
      </c>
      <c r="H17" s="10">
        <v>3</v>
      </c>
      <c r="I17" s="10">
        <v>1</v>
      </c>
      <c r="J17" s="10">
        <v>3</v>
      </c>
      <c r="K17" s="10">
        <v>3</v>
      </c>
      <c r="L17" s="10">
        <v>1</v>
      </c>
      <c r="M17" s="10">
        <v>2</v>
      </c>
      <c r="N17" s="10">
        <v>3</v>
      </c>
      <c r="O17" s="10">
        <v>2</v>
      </c>
      <c r="P17" s="10">
        <v>2</v>
      </c>
      <c r="Q17" s="10">
        <v>2</v>
      </c>
      <c r="R17" s="10">
        <v>2</v>
      </c>
      <c r="S17" s="10">
        <v>3</v>
      </c>
      <c r="T17" s="10">
        <v>2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K17" s="26">
        <f t="shared" si="13"/>
        <v>2</v>
      </c>
      <c r="AL17" s="26">
        <f t="shared" si="0"/>
        <v>10</v>
      </c>
      <c r="AM17" s="26">
        <f t="shared" si="1"/>
        <v>5</v>
      </c>
      <c r="AN17" s="26">
        <f t="shared" si="2"/>
        <v>0</v>
      </c>
      <c r="AO17" s="26">
        <f t="shared" si="3"/>
        <v>0</v>
      </c>
      <c r="AP17">
        <f t="shared" si="4"/>
        <v>11.76470588235294</v>
      </c>
      <c r="AQ17">
        <f t="shared" si="5"/>
        <v>58.82352941176471</v>
      </c>
      <c r="AR17">
        <f t="shared" si="6"/>
        <v>29.411764705882355</v>
      </c>
      <c r="AS17">
        <f t="shared" si="7"/>
        <v>0</v>
      </c>
      <c r="AT17">
        <f t="shared" si="8"/>
        <v>0</v>
      </c>
    </row>
    <row r="18" spans="1:46" ht="11.25" customHeight="1" x14ac:dyDescent="0.15">
      <c r="A18" s="290"/>
      <c r="B18" s="8">
        <v>4</v>
      </c>
      <c r="C18" s="9" t="s">
        <v>77</v>
      </c>
      <c r="D18" s="10">
        <v>2</v>
      </c>
      <c r="E18" s="10">
        <v>2</v>
      </c>
      <c r="F18" s="10">
        <v>2</v>
      </c>
      <c r="G18" s="10">
        <v>2</v>
      </c>
      <c r="H18" s="10">
        <v>2</v>
      </c>
      <c r="I18" s="10">
        <v>1</v>
      </c>
      <c r="J18" s="10">
        <v>2</v>
      </c>
      <c r="K18" s="10">
        <v>2</v>
      </c>
      <c r="L18" s="10">
        <v>1</v>
      </c>
      <c r="M18" s="10">
        <v>2</v>
      </c>
      <c r="N18" s="10">
        <v>1</v>
      </c>
      <c r="O18" s="10">
        <v>1</v>
      </c>
      <c r="P18" s="10">
        <v>1</v>
      </c>
      <c r="Q18" s="10">
        <v>2</v>
      </c>
      <c r="R18" s="10">
        <v>2</v>
      </c>
      <c r="S18" s="10">
        <v>2</v>
      </c>
      <c r="T18" s="10">
        <v>2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K18" s="26">
        <f t="shared" si="13"/>
        <v>5</v>
      </c>
      <c r="AL18" s="26">
        <f t="shared" si="0"/>
        <v>12</v>
      </c>
      <c r="AM18" s="26">
        <f t="shared" si="1"/>
        <v>0</v>
      </c>
      <c r="AN18" s="26">
        <f t="shared" si="2"/>
        <v>0</v>
      </c>
      <c r="AO18" s="26">
        <f t="shared" si="3"/>
        <v>0</v>
      </c>
      <c r="AP18">
        <f t="shared" si="4"/>
        <v>29.411764705882355</v>
      </c>
      <c r="AQ18">
        <f t="shared" si="5"/>
        <v>70.588235294117652</v>
      </c>
      <c r="AR18">
        <f t="shared" si="6"/>
        <v>0</v>
      </c>
      <c r="AS18">
        <f t="shared" si="7"/>
        <v>0</v>
      </c>
      <c r="AT18">
        <f t="shared" si="8"/>
        <v>0</v>
      </c>
    </row>
    <row r="19" spans="1:46" ht="11.25" customHeight="1" x14ac:dyDescent="0.15">
      <c r="A19" s="290"/>
      <c r="B19" s="8">
        <v>5</v>
      </c>
      <c r="C19" s="9" t="s">
        <v>16</v>
      </c>
      <c r="D19" s="10">
        <v>2</v>
      </c>
      <c r="E19" s="10">
        <v>2</v>
      </c>
      <c r="F19" s="10">
        <v>1</v>
      </c>
      <c r="G19" s="10">
        <v>2</v>
      </c>
      <c r="H19" s="10">
        <v>3</v>
      </c>
      <c r="I19" s="10">
        <v>1</v>
      </c>
      <c r="J19" s="10">
        <v>2</v>
      </c>
      <c r="K19" s="10">
        <v>2</v>
      </c>
      <c r="L19" s="10">
        <v>1</v>
      </c>
      <c r="M19" s="10">
        <v>2</v>
      </c>
      <c r="N19" s="10">
        <v>1</v>
      </c>
      <c r="O19" s="10">
        <v>1</v>
      </c>
      <c r="P19" s="10">
        <v>1</v>
      </c>
      <c r="Q19" s="10">
        <v>3</v>
      </c>
      <c r="R19" s="10">
        <v>1</v>
      </c>
      <c r="S19" s="10">
        <v>2</v>
      </c>
      <c r="T19" s="10">
        <v>2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K19" s="26">
        <f t="shared" si="13"/>
        <v>7</v>
      </c>
      <c r="AL19" s="26">
        <f t="shared" si="0"/>
        <v>8</v>
      </c>
      <c r="AM19" s="26">
        <f t="shared" si="1"/>
        <v>2</v>
      </c>
      <c r="AN19" s="26">
        <f t="shared" si="2"/>
        <v>0</v>
      </c>
      <c r="AO19" s="26">
        <f t="shared" si="3"/>
        <v>0</v>
      </c>
      <c r="AP19">
        <f t="shared" si="4"/>
        <v>41.17647058823529</v>
      </c>
      <c r="AQ19">
        <f t="shared" si="5"/>
        <v>47.058823529411761</v>
      </c>
      <c r="AR19">
        <f t="shared" si="6"/>
        <v>11.76470588235294</v>
      </c>
      <c r="AS19">
        <f t="shared" si="7"/>
        <v>0</v>
      </c>
      <c r="AT19">
        <f t="shared" si="8"/>
        <v>0</v>
      </c>
    </row>
    <row r="20" spans="1:46" ht="11.25" customHeight="1" thickBot="1" x14ac:dyDescent="0.2">
      <c r="A20" s="291"/>
      <c r="B20" s="121">
        <v>6</v>
      </c>
      <c r="C20" s="11" t="s">
        <v>78</v>
      </c>
      <c r="D20" s="12">
        <v>2</v>
      </c>
      <c r="E20" s="12">
        <v>1</v>
      </c>
      <c r="F20" s="12">
        <v>2</v>
      </c>
      <c r="G20" s="12"/>
      <c r="H20" s="12">
        <v>2</v>
      </c>
      <c r="I20" s="12">
        <v>1</v>
      </c>
      <c r="J20" s="12">
        <v>2</v>
      </c>
      <c r="K20" s="12">
        <v>2</v>
      </c>
      <c r="L20" s="12">
        <v>1</v>
      </c>
      <c r="M20" s="12">
        <v>2</v>
      </c>
      <c r="N20" s="12">
        <v>1</v>
      </c>
      <c r="O20" s="12">
        <v>1</v>
      </c>
      <c r="P20" s="12">
        <v>2</v>
      </c>
      <c r="Q20" s="12">
        <v>2</v>
      </c>
      <c r="R20" s="12">
        <v>2</v>
      </c>
      <c r="S20" s="12">
        <v>2</v>
      </c>
      <c r="T20" s="12">
        <v>2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K20" s="26">
        <f t="shared" si="13"/>
        <v>5</v>
      </c>
      <c r="AL20" s="26">
        <f t="shared" si="0"/>
        <v>11</v>
      </c>
      <c r="AM20" s="26">
        <f t="shared" si="1"/>
        <v>0</v>
      </c>
      <c r="AN20" s="26">
        <f t="shared" si="2"/>
        <v>0</v>
      </c>
      <c r="AO20" s="26">
        <f t="shared" si="3"/>
        <v>0</v>
      </c>
      <c r="AP20">
        <f t="shared" si="4"/>
        <v>31.25</v>
      </c>
      <c r="AQ20">
        <f t="shared" si="5"/>
        <v>68.75</v>
      </c>
      <c r="AR20">
        <f t="shared" si="6"/>
        <v>0</v>
      </c>
      <c r="AS20">
        <f t="shared" si="7"/>
        <v>0</v>
      </c>
      <c r="AT20">
        <f t="shared" si="8"/>
        <v>0</v>
      </c>
    </row>
    <row r="21" spans="1:46" ht="11.25" customHeight="1" x14ac:dyDescent="0.15">
      <c r="A21" s="292" t="s">
        <v>2</v>
      </c>
      <c r="B21" s="126">
        <v>1</v>
      </c>
      <c r="C21" s="129" t="s">
        <v>18</v>
      </c>
      <c r="D21" s="18">
        <v>2</v>
      </c>
      <c r="E21" s="18">
        <v>2</v>
      </c>
      <c r="F21" s="18">
        <v>2</v>
      </c>
      <c r="G21" s="18">
        <v>1</v>
      </c>
      <c r="H21" s="18">
        <v>2</v>
      </c>
      <c r="I21" s="18">
        <v>1</v>
      </c>
      <c r="J21" s="18">
        <v>2</v>
      </c>
      <c r="K21" s="18">
        <v>1</v>
      </c>
      <c r="L21" s="18">
        <v>1</v>
      </c>
      <c r="M21" s="18">
        <v>1</v>
      </c>
      <c r="N21" s="18">
        <v>1</v>
      </c>
      <c r="O21" s="18">
        <v>1</v>
      </c>
      <c r="P21" s="18">
        <v>2</v>
      </c>
      <c r="Q21" s="18">
        <v>1</v>
      </c>
      <c r="R21" s="18">
        <v>1</v>
      </c>
      <c r="S21" s="18">
        <v>2</v>
      </c>
      <c r="T21" s="18">
        <v>1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K21" s="27">
        <f t="shared" si="13"/>
        <v>10</v>
      </c>
      <c r="AL21" s="27">
        <f t="shared" si="0"/>
        <v>7</v>
      </c>
      <c r="AM21" s="27">
        <f t="shared" si="1"/>
        <v>0</v>
      </c>
      <c r="AN21" s="27">
        <f t="shared" si="2"/>
        <v>0</v>
      </c>
      <c r="AO21" s="27">
        <f t="shared" si="3"/>
        <v>0</v>
      </c>
      <c r="AP21">
        <f t="shared" si="4"/>
        <v>58.82352941176471</v>
      </c>
      <c r="AQ21">
        <f t="shared" si="5"/>
        <v>41.17647058823529</v>
      </c>
      <c r="AR21">
        <f t="shared" si="6"/>
        <v>0</v>
      </c>
      <c r="AS21">
        <f t="shared" si="7"/>
        <v>0</v>
      </c>
      <c r="AT21">
        <f t="shared" si="8"/>
        <v>0</v>
      </c>
    </row>
    <row r="22" spans="1:46" ht="11.25" customHeight="1" x14ac:dyDescent="0.15">
      <c r="A22" s="293"/>
      <c r="B22" s="127">
        <v>2</v>
      </c>
      <c r="C22" s="123" t="s">
        <v>79</v>
      </c>
      <c r="D22" s="120">
        <v>3</v>
      </c>
      <c r="E22" s="120">
        <v>1</v>
      </c>
      <c r="F22" s="120">
        <v>2</v>
      </c>
      <c r="G22" s="120">
        <v>1</v>
      </c>
      <c r="H22" s="120">
        <v>2</v>
      </c>
      <c r="I22" s="120">
        <v>1</v>
      </c>
      <c r="J22" s="120">
        <v>2</v>
      </c>
      <c r="K22" s="120">
        <v>2</v>
      </c>
      <c r="L22" s="120">
        <v>1</v>
      </c>
      <c r="M22" s="120">
        <v>1</v>
      </c>
      <c r="N22" s="120">
        <v>1</v>
      </c>
      <c r="O22" s="120">
        <v>1</v>
      </c>
      <c r="P22" s="120">
        <v>2</v>
      </c>
      <c r="Q22" s="120">
        <v>1</v>
      </c>
      <c r="R22" s="120">
        <v>1</v>
      </c>
      <c r="S22" s="120">
        <v>1</v>
      </c>
      <c r="T22" s="120">
        <v>1</v>
      </c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K22" s="27">
        <f t="shared" si="13"/>
        <v>11</v>
      </c>
      <c r="AL22" s="27">
        <f t="shared" si="0"/>
        <v>5</v>
      </c>
      <c r="AM22" s="27">
        <f t="shared" si="1"/>
        <v>1</v>
      </c>
      <c r="AN22" s="27">
        <f t="shared" si="2"/>
        <v>0</v>
      </c>
      <c r="AO22" s="27">
        <f t="shared" si="3"/>
        <v>0</v>
      </c>
      <c r="AP22">
        <f t="shared" si="4"/>
        <v>64.705882352941174</v>
      </c>
      <c r="AQ22">
        <f t="shared" si="5"/>
        <v>29.411764705882355</v>
      </c>
      <c r="AR22">
        <f t="shared" si="6"/>
        <v>5.8823529411764701</v>
      </c>
      <c r="AS22">
        <f t="shared" si="7"/>
        <v>0</v>
      </c>
      <c r="AT22">
        <f t="shared" si="8"/>
        <v>0</v>
      </c>
    </row>
    <row r="23" spans="1:46" ht="11.25" customHeight="1" x14ac:dyDescent="0.15">
      <c r="A23" s="293"/>
      <c r="B23" s="127">
        <v>3</v>
      </c>
      <c r="C23" s="124" t="s">
        <v>80</v>
      </c>
      <c r="D23" s="19">
        <v>2</v>
      </c>
      <c r="E23" s="19">
        <v>1</v>
      </c>
      <c r="F23" s="19">
        <v>2</v>
      </c>
      <c r="G23" s="19">
        <v>1</v>
      </c>
      <c r="H23" s="19">
        <v>2</v>
      </c>
      <c r="I23" s="19">
        <v>1</v>
      </c>
      <c r="J23" s="19">
        <v>1</v>
      </c>
      <c r="K23" s="19">
        <v>1</v>
      </c>
      <c r="L23" s="19">
        <v>1</v>
      </c>
      <c r="M23" s="19">
        <v>1</v>
      </c>
      <c r="N23" s="19">
        <v>1</v>
      </c>
      <c r="O23" s="19">
        <v>1</v>
      </c>
      <c r="P23" s="19">
        <v>1</v>
      </c>
      <c r="Q23" s="19">
        <v>1</v>
      </c>
      <c r="R23" s="19">
        <v>1</v>
      </c>
      <c r="S23" s="19">
        <v>1</v>
      </c>
      <c r="T23" s="19">
        <v>1</v>
      </c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K23" s="27">
        <f t="shared" si="13"/>
        <v>14</v>
      </c>
      <c r="AL23" s="27">
        <f t="shared" si="0"/>
        <v>3</v>
      </c>
      <c r="AM23" s="27">
        <f t="shared" si="1"/>
        <v>0</v>
      </c>
      <c r="AN23" s="27">
        <f t="shared" si="2"/>
        <v>0</v>
      </c>
      <c r="AO23" s="27">
        <f t="shared" si="3"/>
        <v>0</v>
      </c>
      <c r="AP23">
        <f t="shared" si="4"/>
        <v>82.35294117647058</v>
      </c>
      <c r="AQ23">
        <f t="shared" si="5"/>
        <v>17.647058823529413</v>
      </c>
      <c r="AR23">
        <f t="shared" si="6"/>
        <v>0</v>
      </c>
      <c r="AS23">
        <f t="shared" si="7"/>
        <v>0</v>
      </c>
      <c r="AT23">
        <f t="shared" si="8"/>
        <v>0</v>
      </c>
    </row>
    <row r="24" spans="1:46" ht="11.25" customHeight="1" x14ac:dyDescent="0.15">
      <c r="A24" s="293"/>
      <c r="B24" s="127">
        <v>4</v>
      </c>
      <c r="C24" s="124" t="s">
        <v>21</v>
      </c>
      <c r="D24" s="19">
        <v>2</v>
      </c>
      <c r="E24" s="19">
        <v>1</v>
      </c>
      <c r="F24" s="19">
        <v>1</v>
      </c>
      <c r="G24" s="19">
        <v>1</v>
      </c>
      <c r="H24" s="19">
        <v>2</v>
      </c>
      <c r="I24" s="19">
        <v>1</v>
      </c>
      <c r="J24" s="19">
        <v>5</v>
      </c>
      <c r="K24" s="19">
        <v>1</v>
      </c>
      <c r="L24" s="19">
        <v>1</v>
      </c>
      <c r="M24" s="19">
        <v>1</v>
      </c>
      <c r="N24" s="19">
        <v>1</v>
      </c>
      <c r="O24" s="19">
        <v>1</v>
      </c>
      <c r="P24" s="19">
        <v>2</v>
      </c>
      <c r="Q24" s="19">
        <v>1</v>
      </c>
      <c r="R24" s="19">
        <v>2</v>
      </c>
      <c r="S24" s="19">
        <v>2</v>
      </c>
      <c r="T24" s="19">
        <v>1</v>
      </c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K24" s="27">
        <f t="shared" si="13"/>
        <v>11</v>
      </c>
      <c r="AL24" s="27">
        <f t="shared" si="0"/>
        <v>5</v>
      </c>
      <c r="AM24" s="27">
        <f t="shared" si="1"/>
        <v>0</v>
      </c>
      <c r="AN24" s="27">
        <f t="shared" si="2"/>
        <v>0</v>
      </c>
      <c r="AO24" s="27">
        <f t="shared" si="3"/>
        <v>1</v>
      </c>
      <c r="AP24">
        <f t="shared" si="4"/>
        <v>64.705882352941174</v>
      </c>
      <c r="AQ24">
        <f t="shared" si="5"/>
        <v>29.411764705882355</v>
      </c>
      <c r="AR24">
        <f t="shared" si="6"/>
        <v>0</v>
      </c>
      <c r="AS24">
        <f t="shared" si="7"/>
        <v>0</v>
      </c>
      <c r="AT24">
        <f t="shared" si="8"/>
        <v>5.8823529411764701</v>
      </c>
    </row>
    <row r="25" spans="1:46" ht="11.25" customHeight="1" x14ac:dyDescent="0.15">
      <c r="A25" s="293"/>
      <c r="B25" s="127">
        <v>5</v>
      </c>
      <c r="C25" s="124" t="s">
        <v>22</v>
      </c>
      <c r="D25" s="19">
        <v>2</v>
      </c>
      <c r="E25" s="19">
        <v>1</v>
      </c>
      <c r="F25" s="19">
        <v>2</v>
      </c>
      <c r="G25" s="19">
        <v>1</v>
      </c>
      <c r="H25" s="19">
        <v>2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1</v>
      </c>
      <c r="P25" s="19">
        <v>1</v>
      </c>
      <c r="Q25" s="19">
        <v>1</v>
      </c>
      <c r="R25" s="19">
        <v>1</v>
      </c>
      <c r="S25" s="19">
        <v>2</v>
      </c>
      <c r="T25" s="19">
        <v>1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K25" s="27">
        <f t="shared" si="13"/>
        <v>13</v>
      </c>
      <c r="AL25" s="27">
        <f t="shared" si="0"/>
        <v>4</v>
      </c>
      <c r="AM25" s="27">
        <f t="shared" si="1"/>
        <v>0</v>
      </c>
      <c r="AN25" s="27">
        <f t="shared" si="2"/>
        <v>0</v>
      </c>
      <c r="AO25" s="27">
        <f t="shared" si="3"/>
        <v>0</v>
      </c>
      <c r="AP25">
        <f t="shared" si="4"/>
        <v>76.470588235294116</v>
      </c>
      <c r="AQ25">
        <f t="shared" si="5"/>
        <v>23.52941176470588</v>
      </c>
      <c r="AR25">
        <f t="shared" si="6"/>
        <v>0</v>
      </c>
      <c r="AS25">
        <f t="shared" si="7"/>
        <v>0</v>
      </c>
      <c r="AT25">
        <f t="shared" si="8"/>
        <v>0</v>
      </c>
    </row>
    <row r="26" spans="1:46" ht="11.25" customHeight="1" x14ac:dyDescent="0.15">
      <c r="A26" s="293"/>
      <c r="B26" s="127">
        <v>6</v>
      </c>
      <c r="C26" s="124" t="s">
        <v>23</v>
      </c>
      <c r="D26" s="19">
        <v>2</v>
      </c>
      <c r="E26" s="19">
        <v>1</v>
      </c>
      <c r="F26" s="19">
        <v>1</v>
      </c>
      <c r="G26" s="19">
        <v>1</v>
      </c>
      <c r="H26" s="19">
        <v>2</v>
      </c>
      <c r="I26" s="19">
        <v>1</v>
      </c>
      <c r="J26" s="19">
        <v>1</v>
      </c>
      <c r="K26" s="19">
        <v>1</v>
      </c>
      <c r="L26" s="19">
        <v>1</v>
      </c>
      <c r="M26" s="19">
        <v>1</v>
      </c>
      <c r="N26" s="19">
        <v>1</v>
      </c>
      <c r="O26" s="19">
        <v>1</v>
      </c>
      <c r="P26" s="19">
        <v>1</v>
      </c>
      <c r="Q26" s="19">
        <v>1</v>
      </c>
      <c r="R26" s="19">
        <v>1</v>
      </c>
      <c r="S26" s="19">
        <v>5</v>
      </c>
      <c r="T26" s="19">
        <v>1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K26" s="27">
        <f t="shared" si="13"/>
        <v>14</v>
      </c>
      <c r="AL26" s="27">
        <f t="shared" si="0"/>
        <v>2</v>
      </c>
      <c r="AM26" s="27">
        <f t="shared" si="1"/>
        <v>0</v>
      </c>
      <c r="AN26" s="27">
        <f t="shared" si="2"/>
        <v>0</v>
      </c>
      <c r="AO26" s="27">
        <f t="shared" si="3"/>
        <v>1</v>
      </c>
      <c r="AP26">
        <f t="shared" si="4"/>
        <v>82.35294117647058</v>
      </c>
      <c r="AQ26">
        <f t="shared" si="5"/>
        <v>11.76470588235294</v>
      </c>
      <c r="AR26">
        <f t="shared" si="6"/>
        <v>0</v>
      </c>
      <c r="AS26">
        <f t="shared" si="7"/>
        <v>0</v>
      </c>
      <c r="AT26">
        <f t="shared" si="8"/>
        <v>5.8823529411764701</v>
      </c>
    </row>
    <row r="27" spans="1:46" ht="11.25" customHeight="1" x14ac:dyDescent="0.15">
      <c r="A27" s="293"/>
      <c r="B27" s="127">
        <v>7</v>
      </c>
      <c r="C27" s="124" t="s">
        <v>79</v>
      </c>
      <c r="D27" s="19">
        <v>2</v>
      </c>
      <c r="E27" s="19">
        <v>1</v>
      </c>
      <c r="F27" s="19">
        <v>1</v>
      </c>
      <c r="G27" s="19">
        <v>1</v>
      </c>
      <c r="H27" s="19">
        <v>2</v>
      </c>
      <c r="I27" s="19">
        <v>1</v>
      </c>
      <c r="J27" s="19">
        <v>2</v>
      </c>
      <c r="K27" s="19">
        <v>2</v>
      </c>
      <c r="L27" s="19">
        <v>1</v>
      </c>
      <c r="M27" s="19">
        <v>1</v>
      </c>
      <c r="N27" s="19">
        <v>1</v>
      </c>
      <c r="O27" s="19">
        <v>1</v>
      </c>
      <c r="P27" s="19">
        <v>1</v>
      </c>
      <c r="Q27" s="19">
        <v>1</v>
      </c>
      <c r="R27" s="19">
        <v>1</v>
      </c>
      <c r="S27" s="19">
        <v>2</v>
      </c>
      <c r="T27" s="19">
        <v>1</v>
      </c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K27" s="27">
        <f t="shared" si="13"/>
        <v>12</v>
      </c>
      <c r="AL27" s="27">
        <f t="shared" si="0"/>
        <v>5</v>
      </c>
      <c r="AM27" s="27">
        <f t="shared" si="1"/>
        <v>0</v>
      </c>
      <c r="AN27" s="27">
        <f t="shared" si="2"/>
        <v>0</v>
      </c>
      <c r="AO27" s="27">
        <f t="shared" si="3"/>
        <v>0</v>
      </c>
      <c r="AP27">
        <f t="shared" si="4"/>
        <v>70.588235294117652</v>
      </c>
      <c r="AQ27">
        <f t="shared" si="5"/>
        <v>29.411764705882355</v>
      </c>
      <c r="AR27">
        <f t="shared" si="6"/>
        <v>0</v>
      </c>
      <c r="AS27">
        <f t="shared" si="7"/>
        <v>0</v>
      </c>
      <c r="AT27">
        <f t="shared" si="8"/>
        <v>0</v>
      </c>
    </row>
    <row r="28" spans="1:46" ht="11.25" customHeight="1" thickBot="1" x14ac:dyDescent="0.2">
      <c r="A28" s="294"/>
      <c r="B28" s="128">
        <v>8</v>
      </c>
      <c r="C28" s="125" t="s">
        <v>24</v>
      </c>
      <c r="D28" s="20">
        <v>2</v>
      </c>
      <c r="E28" s="20">
        <v>1</v>
      </c>
      <c r="F28" s="20">
        <v>1</v>
      </c>
      <c r="G28" s="20">
        <v>1</v>
      </c>
      <c r="H28" s="20">
        <v>2</v>
      </c>
      <c r="I28" s="20">
        <v>1</v>
      </c>
      <c r="J28" s="20">
        <v>2</v>
      </c>
      <c r="K28" s="20">
        <v>2</v>
      </c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0">
        <v>1</v>
      </c>
      <c r="S28" s="20">
        <v>5</v>
      </c>
      <c r="T28" s="20">
        <v>1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K28" s="27">
        <f t="shared" si="13"/>
        <v>12</v>
      </c>
      <c r="AL28" s="27">
        <f t="shared" si="0"/>
        <v>4</v>
      </c>
      <c r="AM28" s="27">
        <f t="shared" si="1"/>
        <v>0</v>
      </c>
      <c r="AN28" s="27">
        <f t="shared" si="2"/>
        <v>0</v>
      </c>
      <c r="AO28" s="27">
        <f t="shared" si="3"/>
        <v>1</v>
      </c>
      <c r="AP28">
        <f t="shared" si="4"/>
        <v>70.588235294117652</v>
      </c>
      <c r="AQ28">
        <f t="shared" si="5"/>
        <v>23.52941176470588</v>
      </c>
      <c r="AR28">
        <f t="shared" si="6"/>
        <v>0</v>
      </c>
      <c r="AS28">
        <f t="shared" si="7"/>
        <v>0</v>
      </c>
      <c r="AT28">
        <f t="shared" si="8"/>
        <v>5.8823529411764701</v>
      </c>
    </row>
    <row r="29" spans="1:46" ht="11.25" customHeight="1" x14ac:dyDescent="0.15">
      <c r="A29" s="282" t="s">
        <v>3</v>
      </c>
      <c r="B29" s="122">
        <v>1</v>
      </c>
      <c r="C29" s="21" t="s">
        <v>25</v>
      </c>
      <c r="D29" s="13">
        <v>2</v>
      </c>
      <c r="E29" s="13">
        <v>1</v>
      </c>
      <c r="F29" s="13">
        <v>2</v>
      </c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1</v>
      </c>
      <c r="R29" s="13">
        <v>1</v>
      </c>
      <c r="S29" s="13">
        <v>2</v>
      </c>
      <c r="T29" s="13">
        <v>1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K29" s="28">
        <f t="shared" si="13"/>
        <v>14</v>
      </c>
      <c r="AL29" s="28">
        <f t="shared" si="0"/>
        <v>3</v>
      </c>
      <c r="AM29" s="28">
        <f t="shared" si="1"/>
        <v>0</v>
      </c>
      <c r="AN29" s="28">
        <f t="shared" si="2"/>
        <v>0</v>
      </c>
      <c r="AO29" s="28">
        <f t="shared" si="3"/>
        <v>0</v>
      </c>
      <c r="AP29">
        <f t="shared" si="4"/>
        <v>82.35294117647058</v>
      </c>
      <c r="AQ29">
        <f t="shared" si="5"/>
        <v>17.647058823529413</v>
      </c>
      <c r="AR29">
        <f t="shared" si="6"/>
        <v>0</v>
      </c>
      <c r="AS29">
        <f t="shared" si="7"/>
        <v>0</v>
      </c>
      <c r="AT29">
        <f t="shared" si="8"/>
        <v>0</v>
      </c>
    </row>
    <row r="30" spans="1:46" ht="11.25" customHeight="1" x14ac:dyDescent="0.15">
      <c r="A30" s="283"/>
      <c r="B30" s="14">
        <v>2</v>
      </c>
      <c r="C30" s="15" t="s">
        <v>26</v>
      </c>
      <c r="D30" s="16">
        <v>2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2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16">
        <v>2</v>
      </c>
      <c r="T30" s="16">
        <v>1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K30" s="28">
        <f t="shared" si="13"/>
        <v>14</v>
      </c>
      <c r="AL30" s="28">
        <f t="shared" si="0"/>
        <v>3</v>
      </c>
      <c r="AM30" s="28">
        <f t="shared" si="1"/>
        <v>0</v>
      </c>
      <c r="AN30" s="28">
        <f t="shared" si="2"/>
        <v>0</v>
      </c>
      <c r="AO30" s="28">
        <f t="shared" si="3"/>
        <v>0</v>
      </c>
      <c r="AP30">
        <f t="shared" si="4"/>
        <v>82.35294117647058</v>
      </c>
      <c r="AQ30">
        <f t="shared" si="5"/>
        <v>17.647058823529413</v>
      </c>
      <c r="AR30">
        <f t="shared" si="6"/>
        <v>0</v>
      </c>
      <c r="AS30">
        <f t="shared" si="7"/>
        <v>0</v>
      </c>
      <c r="AT30">
        <f t="shared" si="8"/>
        <v>0</v>
      </c>
    </row>
    <row r="31" spans="1:46" ht="11.25" customHeight="1" x14ac:dyDescent="0.15">
      <c r="A31" s="283"/>
      <c r="B31" s="14">
        <v>3</v>
      </c>
      <c r="C31" s="15" t="s">
        <v>27</v>
      </c>
      <c r="D31" s="16">
        <v>2</v>
      </c>
      <c r="E31" s="16">
        <v>2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6">
        <v>1</v>
      </c>
      <c r="S31" s="16">
        <v>1</v>
      </c>
      <c r="T31" s="16">
        <v>1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K31" s="28">
        <f t="shared" si="13"/>
        <v>15</v>
      </c>
      <c r="AL31" s="28">
        <f t="shared" si="0"/>
        <v>2</v>
      </c>
      <c r="AM31" s="28">
        <f t="shared" si="1"/>
        <v>0</v>
      </c>
      <c r="AN31" s="28">
        <f t="shared" si="2"/>
        <v>0</v>
      </c>
      <c r="AO31" s="28">
        <f t="shared" si="3"/>
        <v>0</v>
      </c>
      <c r="AP31">
        <f t="shared" si="4"/>
        <v>88.235294117647058</v>
      </c>
      <c r="AQ31">
        <f t="shared" si="5"/>
        <v>11.76470588235294</v>
      </c>
      <c r="AR31">
        <f t="shared" si="6"/>
        <v>0</v>
      </c>
      <c r="AS31">
        <f t="shared" si="7"/>
        <v>0</v>
      </c>
      <c r="AT31">
        <f t="shared" si="8"/>
        <v>0</v>
      </c>
    </row>
    <row r="32" spans="1:46" ht="11.25" customHeight="1" x14ac:dyDescent="0.15">
      <c r="A32" s="283"/>
      <c r="B32" s="14">
        <v>4</v>
      </c>
      <c r="C32" s="15" t="s">
        <v>28</v>
      </c>
      <c r="D32" s="16">
        <v>2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2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  <c r="R32" s="16">
        <v>1</v>
      </c>
      <c r="S32" s="16">
        <v>1</v>
      </c>
      <c r="T32" s="16">
        <v>1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K32" s="28">
        <f t="shared" si="13"/>
        <v>15</v>
      </c>
      <c r="AL32" s="28">
        <f t="shared" si="0"/>
        <v>2</v>
      </c>
      <c r="AM32" s="28">
        <f t="shared" si="1"/>
        <v>0</v>
      </c>
      <c r="AN32" s="28">
        <f t="shared" si="2"/>
        <v>0</v>
      </c>
      <c r="AO32" s="28">
        <f t="shared" si="3"/>
        <v>0</v>
      </c>
      <c r="AP32">
        <f t="shared" si="4"/>
        <v>88.235294117647058</v>
      </c>
      <c r="AQ32">
        <f t="shared" si="5"/>
        <v>11.76470588235294</v>
      </c>
      <c r="AR32">
        <f t="shared" si="6"/>
        <v>0</v>
      </c>
      <c r="AS32">
        <f t="shared" si="7"/>
        <v>0</v>
      </c>
      <c r="AT32">
        <f t="shared" si="8"/>
        <v>0</v>
      </c>
    </row>
    <row r="33" spans="1:46" ht="11.25" customHeight="1" thickBot="1" x14ac:dyDescent="0.2">
      <c r="A33" s="283"/>
      <c r="B33" s="244">
        <v>5</v>
      </c>
      <c r="C33" s="245" t="s">
        <v>29</v>
      </c>
      <c r="D33" s="246">
        <v>2</v>
      </c>
      <c r="E33" s="246">
        <v>1</v>
      </c>
      <c r="F33" s="246">
        <v>1</v>
      </c>
      <c r="G33" s="246">
        <v>1</v>
      </c>
      <c r="H33" s="246">
        <v>1</v>
      </c>
      <c r="I33" s="246">
        <v>1</v>
      </c>
      <c r="J33" s="246">
        <v>1</v>
      </c>
      <c r="K33" s="246">
        <v>2</v>
      </c>
      <c r="L33" s="246">
        <v>1</v>
      </c>
      <c r="M33" s="246">
        <v>1</v>
      </c>
      <c r="N33" s="246">
        <v>1</v>
      </c>
      <c r="O33" s="246">
        <v>1</v>
      </c>
      <c r="P33" s="246">
        <v>1</v>
      </c>
      <c r="Q33" s="246">
        <v>1</v>
      </c>
      <c r="R33" s="246">
        <v>1</v>
      </c>
      <c r="S33" s="246">
        <v>1</v>
      </c>
      <c r="T33" s="246">
        <v>1</v>
      </c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K33" s="28">
        <f t="shared" si="13"/>
        <v>15</v>
      </c>
      <c r="AL33" s="28">
        <f t="shared" si="0"/>
        <v>2</v>
      </c>
      <c r="AM33" s="28">
        <f t="shared" si="1"/>
        <v>0</v>
      </c>
      <c r="AN33" s="28">
        <f t="shared" si="2"/>
        <v>0</v>
      </c>
      <c r="AO33" s="28">
        <f t="shared" si="3"/>
        <v>0</v>
      </c>
      <c r="AP33">
        <f t="shared" si="4"/>
        <v>88.235294117647058</v>
      </c>
      <c r="AQ33">
        <f t="shared" si="5"/>
        <v>11.76470588235294</v>
      </c>
      <c r="AR33">
        <f t="shared" si="6"/>
        <v>0</v>
      </c>
      <c r="AS33">
        <f t="shared" si="7"/>
        <v>0</v>
      </c>
      <c r="AT33">
        <f t="shared" si="8"/>
        <v>0</v>
      </c>
    </row>
    <row r="34" spans="1:46" ht="11.25" customHeight="1" thickBot="1" x14ac:dyDescent="0.2">
      <c r="A34" s="247"/>
      <c r="B34" s="248">
        <v>1</v>
      </c>
      <c r="C34" s="249" t="s">
        <v>89</v>
      </c>
      <c r="D34" s="250">
        <v>2</v>
      </c>
      <c r="E34" s="250">
        <v>2</v>
      </c>
      <c r="F34" s="250">
        <v>3</v>
      </c>
      <c r="G34" s="250"/>
      <c r="H34" s="250">
        <v>3</v>
      </c>
      <c r="I34" s="250">
        <v>3</v>
      </c>
      <c r="J34" s="250">
        <v>2</v>
      </c>
      <c r="K34" s="250">
        <v>3</v>
      </c>
      <c r="L34" s="250">
        <v>1</v>
      </c>
      <c r="M34" s="250">
        <v>2</v>
      </c>
      <c r="N34" s="250">
        <v>2</v>
      </c>
      <c r="O34" s="250">
        <v>1</v>
      </c>
      <c r="P34" s="250">
        <v>3</v>
      </c>
      <c r="Q34" s="250">
        <v>2</v>
      </c>
      <c r="R34" s="250">
        <v>2</v>
      </c>
      <c r="S34" s="250">
        <v>3</v>
      </c>
      <c r="T34" s="250">
        <v>1</v>
      </c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1"/>
      <c r="AK34" s="28">
        <f t="shared" ref="AK34" si="14">COUNTIF(D34:AI34,"1")</f>
        <v>3</v>
      </c>
      <c r="AL34" s="28">
        <f t="shared" ref="AL34" si="15">COUNTIF(D34:AI34,"2")</f>
        <v>7</v>
      </c>
      <c r="AM34" s="28">
        <f t="shared" ref="AM34" si="16">COUNTIF(D34:AI34,"3")</f>
        <v>6</v>
      </c>
      <c r="AN34" s="28">
        <f t="shared" ref="AN34" si="17">COUNTIF(D34:AI34,"4")</f>
        <v>0</v>
      </c>
      <c r="AO34" s="28">
        <f t="shared" ref="AO34" si="18">COUNTIF(D34:AI34,"5")</f>
        <v>0</v>
      </c>
      <c r="AP34">
        <f t="shared" ref="AP34" si="19">AK34/SUM(AK34:AO34)*100</f>
        <v>18.75</v>
      </c>
      <c r="AQ34">
        <f t="shared" ref="AQ34" si="20">AL34/SUM(AK34:AO34)*100</f>
        <v>43.75</v>
      </c>
      <c r="AR34">
        <f t="shared" ref="AR34" si="21">AM34/SUM(AK34:AO34)*100</f>
        <v>37.5</v>
      </c>
      <c r="AS34">
        <f t="shared" ref="AS34" si="22">AN34/SUM(AK34:AO34)*100</f>
        <v>0</v>
      </c>
      <c r="AT34">
        <f t="shared" ref="AT34" si="23">AO34/SUM(AK34:AO34)*100</f>
        <v>0</v>
      </c>
    </row>
  </sheetData>
  <protectedRanges>
    <protectedRange sqref="D5:AI30" name="範囲1"/>
  </protectedRanges>
  <mergeCells count="6">
    <mergeCell ref="A29:A33"/>
    <mergeCell ref="A3:D3"/>
    <mergeCell ref="A2:T2"/>
    <mergeCell ref="A5:A14"/>
    <mergeCell ref="A15:A20"/>
    <mergeCell ref="A21:A2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6" workbookViewId="0">
      <selection activeCell="W35" sqref="W35"/>
    </sheetView>
  </sheetViews>
  <sheetFormatPr defaultRowHeight="11.25" customHeight="1" x14ac:dyDescent="0.15"/>
  <cols>
    <col min="1" max="1" width="5.625" customWidth="1"/>
    <col min="2" max="2" width="5.25" style="2" customWidth="1"/>
    <col min="3" max="3" width="16" style="4" customWidth="1"/>
    <col min="4" max="35" width="4" customWidth="1"/>
    <col min="36" max="36" width="4.875" customWidth="1"/>
    <col min="37" max="41" width="5" customWidth="1"/>
    <col min="42" max="46" width="5.25" customWidth="1"/>
  </cols>
  <sheetData>
    <row r="1" spans="1:47" ht="11.25" customHeight="1" x14ac:dyDescent="0.15">
      <c r="A1" t="s">
        <v>81</v>
      </c>
    </row>
    <row r="2" spans="1:47" ht="11.25" customHeight="1" x14ac:dyDescent="0.15">
      <c r="A2" s="285" t="s">
        <v>36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47" ht="11.25" customHeight="1" thickBot="1" x14ac:dyDescent="0.2">
      <c r="A3" s="284" t="s">
        <v>35</v>
      </c>
      <c r="B3" s="284"/>
      <c r="C3" s="284"/>
      <c r="D3" s="284"/>
    </row>
    <row r="4" spans="1:47" ht="11.25" customHeight="1" thickBot="1" x14ac:dyDescent="0.2">
      <c r="A4" s="1"/>
      <c r="B4" s="111"/>
      <c r="C4" s="5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P4" t="s">
        <v>83</v>
      </c>
      <c r="AQ4" t="s">
        <v>84</v>
      </c>
      <c r="AR4" t="s">
        <v>87</v>
      </c>
      <c r="AS4" t="s">
        <v>86</v>
      </c>
      <c r="AT4" t="s">
        <v>85</v>
      </c>
      <c r="AU4" t="s">
        <v>57</v>
      </c>
    </row>
    <row r="5" spans="1:47" ht="11.25" customHeight="1" x14ac:dyDescent="0.15">
      <c r="A5" s="286" t="s">
        <v>0</v>
      </c>
      <c r="B5" s="117">
        <v>1</v>
      </c>
      <c r="C5" s="114" t="s">
        <v>4</v>
      </c>
      <c r="D5" s="23">
        <v>2</v>
      </c>
      <c r="E5" s="23">
        <v>2</v>
      </c>
      <c r="F5" s="23">
        <v>2</v>
      </c>
      <c r="G5" s="23">
        <v>2</v>
      </c>
      <c r="H5" s="23">
        <v>1</v>
      </c>
      <c r="I5" s="23">
        <v>1</v>
      </c>
      <c r="J5" s="23">
        <v>2</v>
      </c>
      <c r="K5" s="23">
        <v>1</v>
      </c>
      <c r="L5" s="23">
        <v>1</v>
      </c>
      <c r="M5" s="23">
        <v>2</v>
      </c>
      <c r="N5" s="23">
        <v>1</v>
      </c>
      <c r="O5" s="23">
        <v>2</v>
      </c>
      <c r="P5" s="23">
        <v>2</v>
      </c>
      <c r="Q5" s="23">
        <v>2</v>
      </c>
      <c r="R5" s="23">
        <v>2</v>
      </c>
      <c r="S5" s="23">
        <v>2</v>
      </c>
      <c r="T5" s="23">
        <v>2</v>
      </c>
      <c r="U5" s="23">
        <v>1</v>
      </c>
      <c r="V5" s="23">
        <v>2</v>
      </c>
      <c r="W5" s="23">
        <v>1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K5" s="22">
        <f>COUNTIF(D5:AI5,"1")</f>
        <v>7</v>
      </c>
      <c r="AL5" s="22">
        <f>COUNTIF(D5:AI5,"2")</f>
        <v>13</v>
      </c>
      <c r="AM5" s="22">
        <f>COUNTIF(D5:AI5,"3")</f>
        <v>0</v>
      </c>
      <c r="AN5" s="22">
        <f>COUNTIF(D5:AI5,"4")</f>
        <v>0</v>
      </c>
      <c r="AO5" s="22">
        <f>COUNTIF(D5:AI5,"5")</f>
        <v>0</v>
      </c>
      <c r="AP5">
        <f>AK5/SUM(AK5:AO5)*100</f>
        <v>35</v>
      </c>
      <c r="AQ5">
        <f>AL5/SUM(AK5:AO5)*100</f>
        <v>65</v>
      </c>
      <c r="AR5">
        <f>AM5/SUM(AK5:AO5)*100</f>
        <v>0</v>
      </c>
      <c r="AS5">
        <f>AN5/SUM(AK5:AO5)*100</f>
        <v>0</v>
      </c>
      <c r="AT5">
        <f>AO5/SUM(AK5:AO5)*100</f>
        <v>0</v>
      </c>
      <c r="AU5">
        <f>AK5+AL5+AM5+AN5+AO5</f>
        <v>20</v>
      </c>
    </row>
    <row r="6" spans="1:47" ht="11.25" customHeight="1" x14ac:dyDescent="0.15">
      <c r="A6" s="287"/>
      <c r="B6" s="118">
        <v>2</v>
      </c>
      <c r="C6" s="115" t="s">
        <v>70</v>
      </c>
      <c r="D6" s="24">
        <v>1</v>
      </c>
      <c r="E6" s="24">
        <v>1</v>
      </c>
      <c r="F6" s="24">
        <v>2</v>
      </c>
      <c r="G6" s="24">
        <v>2</v>
      </c>
      <c r="H6" s="24">
        <v>1</v>
      </c>
      <c r="I6" s="24">
        <v>1</v>
      </c>
      <c r="J6" s="24">
        <v>2</v>
      </c>
      <c r="K6" s="24">
        <v>1</v>
      </c>
      <c r="L6" s="24">
        <v>1</v>
      </c>
      <c r="M6" s="24">
        <v>2</v>
      </c>
      <c r="N6" s="24">
        <v>1</v>
      </c>
      <c r="O6" s="24">
        <v>2</v>
      </c>
      <c r="P6" s="24">
        <v>2</v>
      </c>
      <c r="Q6" s="24">
        <v>2</v>
      </c>
      <c r="R6" s="24">
        <v>1</v>
      </c>
      <c r="S6" s="24">
        <v>2</v>
      </c>
      <c r="T6" s="24">
        <v>2</v>
      </c>
      <c r="U6" s="24">
        <v>1</v>
      </c>
      <c r="V6" s="24">
        <v>2</v>
      </c>
      <c r="W6" s="24">
        <v>1</v>
      </c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2">
        <f>COUNTIF(D6:AI6,"1")</f>
        <v>10</v>
      </c>
      <c r="AL6" s="22">
        <f t="shared" ref="AL6:AL33" si="0">COUNTIF(D6:AI6,"2")</f>
        <v>10</v>
      </c>
      <c r="AM6" s="22">
        <f t="shared" ref="AM6:AM33" si="1">COUNTIF(D6:AI6,"3")</f>
        <v>0</v>
      </c>
      <c r="AN6" s="22">
        <f t="shared" ref="AN6:AN33" si="2">COUNTIF(D6:AI6,"4")</f>
        <v>0</v>
      </c>
      <c r="AO6" s="22">
        <f t="shared" ref="AO6:AO33" si="3">COUNTIF(D6:AI6,"5")</f>
        <v>0</v>
      </c>
      <c r="AP6">
        <f t="shared" ref="AP6:AP33" si="4">AK6/SUM(AK6:AO6)*100</f>
        <v>50</v>
      </c>
      <c r="AQ6">
        <f t="shared" ref="AQ6:AQ33" si="5">AL6/SUM(AK6:AO6)*100</f>
        <v>50</v>
      </c>
      <c r="AR6">
        <f t="shared" ref="AR6:AR33" si="6">AM6/SUM(AK6:AO6)*100</f>
        <v>0</v>
      </c>
      <c r="AS6">
        <f t="shared" ref="AS6:AS33" si="7">AN6/SUM(AK6:AO6)*100</f>
        <v>0</v>
      </c>
      <c r="AT6">
        <f t="shared" ref="AT6:AT33" si="8">AO6/SUM(AK6:AO6)*100</f>
        <v>0</v>
      </c>
    </row>
    <row r="7" spans="1:47" ht="11.25" customHeight="1" x14ac:dyDescent="0.15">
      <c r="A7" s="287"/>
      <c r="B7" s="118">
        <v>3</v>
      </c>
      <c r="C7" s="115" t="s">
        <v>71</v>
      </c>
      <c r="D7" s="24">
        <v>2</v>
      </c>
      <c r="E7" s="24">
        <v>1</v>
      </c>
      <c r="F7" s="24">
        <v>1</v>
      </c>
      <c r="G7" s="24">
        <v>2</v>
      </c>
      <c r="H7" s="24">
        <v>3</v>
      </c>
      <c r="I7" s="24">
        <v>1</v>
      </c>
      <c r="J7" s="24">
        <v>2</v>
      </c>
      <c r="K7" s="24">
        <v>1</v>
      </c>
      <c r="L7" s="24">
        <v>1</v>
      </c>
      <c r="M7" s="24">
        <v>2</v>
      </c>
      <c r="N7" s="24">
        <v>1</v>
      </c>
      <c r="O7" s="24">
        <v>2</v>
      </c>
      <c r="P7" s="24">
        <v>1</v>
      </c>
      <c r="Q7" s="24">
        <v>2</v>
      </c>
      <c r="R7" s="24">
        <v>1</v>
      </c>
      <c r="S7" s="24">
        <v>2</v>
      </c>
      <c r="T7" s="24">
        <v>2</v>
      </c>
      <c r="U7" s="24"/>
      <c r="V7" s="24"/>
      <c r="W7" s="24">
        <v>1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K7" s="22">
        <f>COUNTIF(D7:AI7,"1")</f>
        <v>9</v>
      </c>
      <c r="AL7" s="22">
        <f>COUNTIF(D7:AI7,"2")</f>
        <v>8</v>
      </c>
      <c r="AM7" s="22">
        <f>COUNTIF(D7:AI7,"3")</f>
        <v>1</v>
      </c>
      <c r="AN7" s="22">
        <f>COUNTIF(D7:AI7,"4")</f>
        <v>0</v>
      </c>
      <c r="AO7" s="22">
        <f>COUNTIF(D7:AI7,"5")</f>
        <v>0</v>
      </c>
      <c r="AP7">
        <f t="shared" si="4"/>
        <v>50</v>
      </c>
      <c r="AQ7">
        <f t="shared" si="5"/>
        <v>44.444444444444443</v>
      </c>
      <c r="AR7">
        <f t="shared" si="6"/>
        <v>5.5555555555555554</v>
      </c>
      <c r="AS7">
        <f t="shared" si="7"/>
        <v>0</v>
      </c>
      <c r="AT7">
        <f t="shared" si="8"/>
        <v>0</v>
      </c>
    </row>
    <row r="8" spans="1:47" ht="11.25" customHeight="1" x14ac:dyDescent="0.15">
      <c r="A8" s="287"/>
      <c r="B8" s="118">
        <v>4</v>
      </c>
      <c r="C8" s="115" t="s">
        <v>72</v>
      </c>
      <c r="D8" s="24">
        <v>1</v>
      </c>
      <c r="E8" s="24">
        <v>1</v>
      </c>
      <c r="F8" s="24">
        <v>1</v>
      </c>
      <c r="G8" s="24">
        <v>2</v>
      </c>
      <c r="H8" s="24">
        <v>1</v>
      </c>
      <c r="I8" s="24">
        <v>1</v>
      </c>
      <c r="J8" s="24">
        <v>2</v>
      </c>
      <c r="K8" s="24">
        <v>1</v>
      </c>
      <c r="L8" s="24">
        <v>1</v>
      </c>
      <c r="M8" s="24">
        <v>2</v>
      </c>
      <c r="N8" s="24">
        <v>1</v>
      </c>
      <c r="O8" s="24">
        <v>2</v>
      </c>
      <c r="P8" s="24">
        <v>1</v>
      </c>
      <c r="Q8" s="24">
        <v>2</v>
      </c>
      <c r="R8" s="24">
        <v>1</v>
      </c>
      <c r="S8" s="24">
        <v>2</v>
      </c>
      <c r="T8" s="24">
        <v>2</v>
      </c>
      <c r="U8" s="24"/>
      <c r="V8" s="24"/>
      <c r="W8" s="24">
        <v>1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K8" s="22">
        <f>COUNTIF(D8:AI8,"1")</f>
        <v>11</v>
      </c>
      <c r="AL8" s="22">
        <f t="shared" ref="AL8" si="9">COUNTIF(D8:AI8,"2")</f>
        <v>7</v>
      </c>
      <c r="AM8" s="22">
        <f t="shared" ref="AM8" si="10">COUNTIF(D8:AI8,"3")</f>
        <v>0</v>
      </c>
      <c r="AN8" s="22">
        <f t="shared" ref="AN8" si="11">COUNTIF(D8:AI8,"4")</f>
        <v>0</v>
      </c>
      <c r="AO8" s="22">
        <f t="shared" ref="AO8" si="12">COUNTIF(D8:AI8,"5")</f>
        <v>0</v>
      </c>
      <c r="AP8">
        <f t="shared" si="4"/>
        <v>61.111111111111114</v>
      </c>
      <c r="AQ8">
        <f t="shared" si="5"/>
        <v>38.888888888888893</v>
      </c>
      <c r="AR8">
        <f t="shared" si="6"/>
        <v>0</v>
      </c>
      <c r="AS8">
        <f t="shared" si="7"/>
        <v>0</v>
      </c>
      <c r="AT8">
        <f t="shared" si="8"/>
        <v>0</v>
      </c>
    </row>
    <row r="9" spans="1:47" ht="11.25" customHeight="1" x14ac:dyDescent="0.15">
      <c r="A9" s="287"/>
      <c r="B9" s="118">
        <v>5</v>
      </c>
      <c r="C9" s="115" t="s">
        <v>73</v>
      </c>
      <c r="D9" s="24">
        <v>1</v>
      </c>
      <c r="E9" s="24">
        <v>2</v>
      </c>
      <c r="F9" s="24">
        <v>1</v>
      </c>
      <c r="G9" s="24">
        <v>2</v>
      </c>
      <c r="H9" s="24">
        <v>3</v>
      </c>
      <c r="I9" s="24">
        <v>2</v>
      </c>
      <c r="J9" s="24">
        <v>2</v>
      </c>
      <c r="K9" s="24">
        <v>2</v>
      </c>
      <c r="L9" s="24">
        <v>1</v>
      </c>
      <c r="M9" s="24">
        <v>2</v>
      </c>
      <c r="N9" s="24">
        <v>2</v>
      </c>
      <c r="O9" s="24">
        <v>2</v>
      </c>
      <c r="P9" s="24">
        <v>4</v>
      </c>
      <c r="Q9" s="24">
        <v>3</v>
      </c>
      <c r="R9" s="24">
        <v>3</v>
      </c>
      <c r="S9" s="24">
        <v>2</v>
      </c>
      <c r="T9" s="24">
        <v>3</v>
      </c>
      <c r="U9" s="24">
        <v>1</v>
      </c>
      <c r="V9" s="24">
        <v>2</v>
      </c>
      <c r="W9" s="24">
        <v>1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K9" s="22">
        <f t="shared" ref="AK9:AK33" si="13">COUNTIF(D9:AI9,"1")</f>
        <v>5</v>
      </c>
      <c r="AL9" s="22">
        <f t="shared" si="0"/>
        <v>10</v>
      </c>
      <c r="AM9" s="22">
        <f t="shared" si="1"/>
        <v>4</v>
      </c>
      <c r="AN9" s="22">
        <f t="shared" si="2"/>
        <v>1</v>
      </c>
      <c r="AO9" s="22">
        <f t="shared" si="3"/>
        <v>0</v>
      </c>
      <c r="AP9">
        <f t="shared" si="4"/>
        <v>25</v>
      </c>
      <c r="AQ9">
        <f t="shared" si="5"/>
        <v>50</v>
      </c>
      <c r="AR9">
        <f t="shared" si="6"/>
        <v>20</v>
      </c>
      <c r="AS9">
        <f t="shared" si="7"/>
        <v>5</v>
      </c>
      <c r="AT9">
        <f t="shared" si="8"/>
        <v>0</v>
      </c>
    </row>
    <row r="10" spans="1:47" ht="11.25" customHeight="1" x14ac:dyDescent="0.15">
      <c r="A10" s="287"/>
      <c r="B10" s="118">
        <v>6</v>
      </c>
      <c r="C10" s="115" t="s">
        <v>7</v>
      </c>
      <c r="D10" s="24">
        <v>1</v>
      </c>
      <c r="E10" s="24">
        <v>1</v>
      </c>
      <c r="F10" s="24">
        <v>1</v>
      </c>
      <c r="G10" s="24">
        <v>2</v>
      </c>
      <c r="H10" s="24">
        <v>2</v>
      </c>
      <c r="I10" s="24">
        <v>1</v>
      </c>
      <c r="J10" s="24">
        <v>2</v>
      </c>
      <c r="K10" s="24">
        <v>2</v>
      </c>
      <c r="L10" s="24">
        <v>2</v>
      </c>
      <c r="M10" s="24">
        <v>2</v>
      </c>
      <c r="N10" s="24">
        <v>1</v>
      </c>
      <c r="O10" s="24">
        <v>2</v>
      </c>
      <c r="P10" s="24">
        <v>3</v>
      </c>
      <c r="Q10" s="24">
        <v>2</v>
      </c>
      <c r="R10" s="24">
        <v>4</v>
      </c>
      <c r="S10" s="24">
        <v>2</v>
      </c>
      <c r="T10" s="24">
        <v>3</v>
      </c>
      <c r="U10" s="24">
        <v>2</v>
      </c>
      <c r="V10" s="24">
        <v>3</v>
      </c>
      <c r="W10" s="24">
        <v>1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K10" s="22">
        <f t="shared" si="13"/>
        <v>6</v>
      </c>
      <c r="AL10" s="22">
        <f t="shared" si="0"/>
        <v>10</v>
      </c>
      <c r="AM10" s="22">
        <f t="shared" si="1"/>
        <v>3</v>
      </c>
      <c r="AN10" s="22">
        <f t="shared" si="2"/>
        <v>1</v>
      </c>
      <c r="AO10" s="22">
        <f t="shared" si="3"/>
        <v>0</v>
      </c>
      <c r="AP10">
        <f t="shared" si="4"/>
        <v>30</v>
      </c>
      <c r="AQ10">
        <f t="shared" si="5"/>
        <v>50</v>
      </c>
      <c r="AR10">
        <f t="shared" si="6"/>
        <v>15</v>
      </c>
      <c r="AS10">
        <f t="shared" si="7"/>
        <v>5</v>
      </c>
      <c r="AT10">
        <f t="shared" si="8"/>
        <v>0</v>
      </c>
    </row>
    <row r="11" spans="1:47" ht="11.25" customHeight="1" x14ac:dyDescent="0.15">
      <c r="A11" s="287"/>
      <c r="B11" s="118">
        <v>7</v>
      </c>
      <c r="C11" s="115" t="s">
        <v>8</v>
      </c>
      <c r="D11" s="24">
        <v>2</v>
      </c>
      <c r="E11" s="24">
        <v>1</v>
      </c>
      <c r="F11" s="24">
        <v>1</v>
      </c>
      <c r="G11" s="24">
        <v>1</v>
      </c>
      <c r="H11" s="24">
        <v>1</v>
      </c>
      <c r="I11" s="24">
        <v>1</v>
      </c>
      <c r="J11" s="24">
        <v>1</v>
      </c>
      <c r="K11" s="24">
        <v>2</v>
      </c>
      <c r="L11" s="24">
        <v>2</v>
      </c>
      <c r="M11" s="24">
        <v>1</v>
      </c>
      <c r="N11" s="24">
        <v>2</v>
      </c>
      <c r="O11" s="24">
        <v>2</v>
      </c>
      <c r="P11" s="24">
        <v>2</v>
      </c>
      <c r="Q11" s="24">
        <v>3</v>
      </c>
      <c r="R11" s="24">
        <v>3</v>
      </c>
      <c r="S11" s="24">
        <v>2</v>
      </c>
      <c r="T11" s="24">
        <v>2</v>
      </c>
      <c r="U11" s="24">
        <v>1</v>
      </c>
      <c r="V11" s="24">
        <v>1</v>
      </c>
      <c r="W11" s="24">
        <v>1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K11" s="22">
        <f t="shared" si="13"/>
        <v>10</v>
      </c>
      <c r="AL11" s="22">
        <f t="shared" si="0"/>
        <v>8</v>
      </c>
      <c r="AM11" s="22">
        <f t="shared" si="1"/>
        <v>2</v>
      </c>
      <c r="AN11" s="22">
        <f t="shared" si="2"/>
        <v>0</v>
      </c>
      <c r="AO11" s="22">
        <f t="shared" si="3"/>
        <v>0</v>
      </c>
      <c r="AP11">
        <f t="shared" si="4"/>
        <v>50</v>
      </c>
      <c r="AQ11">
        <f t="shared" si="5"/>
        <v>40</v>
      </c>
      <c r="AR11">
        <f t="shared" si="6"/>
        <v>10</v>
      </c>
      <c r="AS11">
        <f t="shared" si="7"/>
        <v>0</v>
      </c>
      <c r="AT11">
        <f t="shared" si="8"/>
        <v>0</v>
      </c>
    </row>
    <row r="12" spans="1:47" ht="11.25" customHeight="1" x14ac:dyDescent="0.15">
      <c r="A12" s="287"/>
      <c r="B12" s="118">
        <v>8</v>
      </c>
      <c r="C12" s="115" t="s">
        <v>74</v>
      </c>
      <c r="D12" s="24">
        <v>2</v>
      </c>
      <c r="E12" s="24">
        <v>2</v>
      </c>
      <c r="F12" s="24">
        <v>2</v>
      </c>
      <c r="G12" s="24">
        <v>2</v>
      </c>
      <c r="H12" s="24">
        <v>2</v>
      </c>
      <c r="I12" s="24">
        <v>3</v>
      </c>
      <c r="J12" s="24">
        <v>2</v>
      </c>
      <c r="K12" s="24">
        <v>2</v>
      </c>
      <c r="L12" s="24">
        <v>1</v>
      </c>
      <c r="M12" s="24">
        <v>1</v>
      </c>
      <c r="N12" s="24">
        <v>2</v>
      </c>
      <c r="O12" s="24">
        <v>2</v>
      </c>
      <c r="P12" s="24">
        <v>3</v>
      </c>
      <c r="Q12" s="24">
        <v>3</v>
      </c>
      <c r="R12" s="24">
        <v>3</v>
      </c>
      <c r="S12" s="24">
        <v>2</v>
      </c>
      <c r="T12" s="24">
        <v>1</v>
      </c>
      <c r="U12" s="24">
        <v>1</v>
      </c>
      <c r="V12" s="24">
        <v>2</v>
      </c>
      <c r="W12" s="24">
        <v>1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K12" s="22">
        <f t="shared" si="13"/>
        <v>5</v>
      </c>
      <c r="AL12" s="22">
        <f t="shared" si="0"/>
        <v>11</v>
      </c>
      <c r="AM12" s="22">
        <f t="shared" si="1"/>
        <v>4</v>
      </c>
      <c r="AN12" s="22">
        <f t="shared" si="2"/>
        <v>0</v>
      </c>
      <c r="AO12" s="22">
        <f t="shared" si="3"/>
        <v>0</v>
      </c>
      <c r="AP12">
        <f t="shared" si="4"/>
        <v>25</v>
      </c>
      <c r="AQ12">
        <f t="shared" si="5"/>
        <v>55.000000000000007</v>
      </c>
      <c r="AR12">
        <f t="shared" si="6"/>
        <v>20</v>
      </c>
      <c r="AS12">
        <f t="shared" si="7"/>
        <v>0</v>
      </c>
      <c r="AT12">
        <f t="shared" si="8"/>
        <v>0</v>
      </c>
    </row>
    <row r="13" spans="1:47" ht="11.25" customHeight="1" x14ac:dyDescent="0.15">
      <c r="A13" s="287"/>
      <c r="B13" s="118">
        <v>9</v>
      </c>
      <c r="C13" s="115" t="s">
        <v>10</v>
      </c>
      <c r="D13" s="24">
        <v>2</v>
      </c>
      <c r="E13" s="24">
        <v>1</v>
      </c>
      <c r="F13" s="24">
        <v>1</v>
      </c>
      <c r="G13" s="24">
        <v>2</v>
      </c>
      <c r="H13" s="24">
        <v>3</v>
      </c>
      <c r="I13" s="24">
        <v>2</v>
      </c>
      <c r="J13" s="24">
        <v>2</v>
      </c>
      <c r="K13" s="24">
        <v>2</v>
      </c>
      <c r="L13" s="24">
        <v>2</v>
      </c>
      <c r="M13" s="24">
        <v>2</v>
      </c>
      <c r="N13" s="24">
        <v>2</v>
      </c>
      <c r="O13" s="24">
        <v>2</v>
      </c>
      <c r="P13" s="24">
        <v>2</v>
      </c>
      <c r="Q13" s="24">
        <v>3</v>
      </c>
      <c r="R13" s="24">
        <v>3</v>
      </c>
      <c r="S13" s="24">
        <v>2</v>
      </c>
      <c r="T13" s="24">
        <v>2</v>
      </c>
      <c r="U13" s="24">
        <v>1</v>
      </c>
      <c r="V13" s="24">
        <v>3</v>
      </c>
      <c r="W13" s="24">
        <v>1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K13" s="22">
        <f t="shared" si="13"/>
        <v>4</v>
      </c>
      <c r="AL13" s="22">
        <f t="shared" si="0"/>
        <v>12</v>
      </c>
      <c r="AM13" s="22">
        <f t="shared" si="1"/>
        <v>4</v>
      </c>
      <c r="AN13" s="22">
        <f t="shared" si="2"/>
        <v>0</v>
      </c>
      <c r="AO13" s="22">
        <f t="shared" si="3"/>
        <v>0</v>
      </c>
      <c r="AP13">
        <f t="shared" si="4"/>
        <v>20</v>
      </c>
      <c r="AQ13">
        <f t="shared" si="5"/>
        <v>60</v>
      </c>
      <c r="AR13">
        <f t="shared" si="6"/>
        <v>20</v>
      </c>
      <c r="AS13">
        <f t="shared" si="7"/>
        <v>0</v>
      </c>
      <c r="AT13">
        <f t="shared" si="8"/>
        <v>0</v>
      </c>
    </row>
    <row r="14" spans="1:47" ht="11.25" customHeight="1" thickBot="1" x14ac:dyDescent="0.2">
      <c r="A14" s="288"/>
      <c r="B14" s="119">
        <v>10</v>
      </c>
      <c r="C14" s="116" t="s">
        <v>11</v>
      </c>
      <c r="D14" s="25">
        <v>1</v>
      </c>
      <c r="E14" s="25">
        <v>1</v>
      </c>
      <c r="F14" s="25">
        <v>1</v>
      </c>
      <c r="G14" s="25">
        <v>2</v>
      </c>
      <c r="H14" s="25">
        <v>3</v>
      </c>
      <c r="I14" s="25">
        <v>1</v>
      </c>
      <c r="J14" s="25">
        <v>2</v>
      </c>
      <c r="K14" s="25">
        <v>2</v>
      </c>
      <c r="L14" s="25">
        <v>1</v>
      </c>
      <c r="M14" s="25">
        <v>2</v>
      </c>
      <c r="N14" s="25">
        <v>3</v>
      </c>
      <c r="O14" s="25">
        <v>2</v>
      </c>
      <c r="P14" s="25">
        <v>1</v>
      </c>
      <c r="Q14" s="25">
        <v>1</v>
      </c>
      <c r="R14" s="25">
        <v>3</v>
      </c>
      <c r="S14" s="25">
        <v>2</v>
      </c>
      <c r="T14" s="25">
        <v>2</v>
      </c>
      <c r="U14" s="25">
        <v>2</v>
      </c>
      <c r="V14" s="25">
        <v>2</v>
      </c>
      <c r="W14" s="25">
        <v>1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K14" s="22">
        <f t="shared" si="13"/>
        <v>8</v>
      </c>
      <c r="AL14" s="22">
        <f t="shared" si="0"/>
        <v>9</v>
      </c>
      <c r="AM14" s="22">
        <f t="shared" si="1"/>
        <v>3</v>
      </c>
      <c r="AN14" s="22">
        <f t="shared" si="2"/>
        <v>0</v>
      </c>
      <c r="AO14" s="22">
        <f t="shared" si="3"/>
        <v>0</v>
      </c>
      <c r="AP14">
        <f t="shared" si="4"/>
        <v>40</v>
      </c>
      <c r="AQ14">
        <f t="shared" si="5"/>
        <v>45</v>
      </c>
      <c r="AR14">
        <f t="shared" si="6"/>
        <v>15</v>
      </c>
      <c r="AS14">
        <f t="shared" si="7"/>
        <v>0</v>
      </c>
      <c r="AT14">
        <f t="shared" si="8"/>
        <v>0</v>
      </c>
    </row>
    <row r="15" spans="1:47" ht="11.25" customHeight="1" x14ac:dyDescent="0.15">
      <c r="A15" s="289" t="s">
        <v>1</v>
      </c>
      <c r="B15" s="113">
        <v>1</v>
      </c>
      <c r="C15" s="6" t="s">
        <v>75</v>
      </c>
      <c r="D15" s="7">
        <v>3</v>
      </c>
      <c r="E15" s="7">
        <v>1</v>
      </c>
      <c r="F15" s="7">
        <v>1</v>
      </c>
      <c r="G15" s="7">
        <v>2</v>
      </c>
      <c r="H15" s="7">
        <v>2</v>
      </c>
      <c r="I15" s="7">
        <v>2</v>
      </c>
      <c r="J15" s="7">
        <v>3</v>
      </c>
      <c r="K15" s="7">
        <v>2</v>
      </c>
      <c r="L15" s="7">
        <v>1</v>
      </c>
      <c r="M15" s="7">
        <v>2</v>
      </c>
      <c r="N15" s="7">
        <v>2</v>
      </c>
      <c r="O15" s="7">
        <v>2</v>
      </c>
      <c r="P15" s="7">
        <v>1</v>
      </c>
      <c r="Q15" s="7">
        <v>2</v>
      </c>
      <c r="R15" s="7">
        <v>3</v>
      </c>
      <c r="S15" s="7">
        <v>2</v>
      </c>
      <c r="T15" s="7">
        <v>1</v>
      </c>
      <c r="U15" s="7">
        <v>2</v>
      </c>
      <c r="V15" s="7">
        <v>2</v>
      </c>
      <c r="W15" s="7">
        <v>3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K15" s="26">
        <f t="shared" si="13"/>
        <v>5</v>
      </c>
      <c r="AL15" s="26">
        <f t="shared" si="0"/>
        <v>11</v>
      </c>
      <c r="AM15" s="26">
        <f t="shared" si="1"/>
        <v>4</v>
      </c>
      <c r="AN15" s="26">
        <f t="shared" si="2"/>
        <v>0</v>
      </c>
      <c r="AO15" s="26">
        <f t="shared" si="3"/>
        <v>0</v>
      </c>
      <c r="AP15">
        <f t="shared" si="4"/>
        <v>25</v>
      </c>
      <c r="AQ15">
        <f t="shared" si="5"/>
        <v>55.000000000000007</v>
      </c>
      <c r="AR15">
        <f t="shared" si="6"/>
        <v>20</v>
      </c>
      <c r="AS15">
        <f t="shared" si="7"/>
        <v>0</v>
      </c>
      <c r="AT15">
        <f t="shared" si="8"/>
        <v>0</v>
      </c>
    </row>
    <row r="16" spans="1:47" ht="11.25" customHeight="1" x14ac:dyDescent="0.15">
      <c r="A16" s="290"/>
      <c r="B16" s="8">
        <v>2</v>
      </c>
      <c r="C16" s="9" t="s">
        <v>13</v>
      </c>
      <c r="D16" s="10">
        <v>1</v>
      </c>
      <c r="E16" s="10">
        <v>1</v>
      </c>
      <c r="F16" s="10">
        <v>1</v>
      </c>
      <c r="G16" s="10">
        <v>2</v>
      </c>
      <c r="H16" s="10">
        <v>1</v>
      </c>
      <c r="I16" s="10">
        <v>2</v>
      </c>
      <c r="J16" s="10">
        <v>3</v>
      </c>
      <c r="K16" s="10">
        <v>2</v>
      </c>
      <c r="L16" s="10">
        <v>1</v>
      </c>
      <c r="M16" s="10">
        <v>2</v>
      </c>
      <c r="N16" s="10">
        <v>1</v>
      </c>
      <c r="O16" s="10">
        <v>1</v>
      </c>
      <c r="P16" s="10">
        <v>1</v>
      </c>
      <c r="Q16" s="10">
        <v>2</v>
      </c>
      <c r="R16" s="10">
        <v>3</v>
      </c>
      <c r="S16" s="10">
        <v>1</v>
      </c>
      <c r="T16" s="10">
        <v>1</v>
      </c>
      <c r="U16" s="10">
        <v>2</v>
      </c>
      <c r="V16" s="10">
        <v>2</v>
      </c>
      <c r="W16" s="10">
        <v>3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K16" s="26">
        <f t="shared" si="13"/>
        <v>10</v>
      </c>
      <c r="AL16" s="26">
        <f t="shared" si="0"/>
        <v>7</v>
      </c>
      <c r="AM16" s="26">
        <f t="shared" si="1"/>
        <v>3</v>
      </c>
      <c r="AN16" s="26">
        <f t="shared" si="2"/>
        <v>0</v>
      </c>
      <c r="AO16" s="26">
        <f t="shared" si="3"/>
        <v>0</v>
      </c>
      <c r="AP16">
        <f t="shared" si="4"/>
        <v>50</v>
      </c>
      <c r="AQ16">
        <f t="shared" si="5"/>
        <v>35</v>
      </c>
      <c r="AR16">
        <f t="shared" si="6"/>
        <v>15</v>
      </c>
      <c r="AS16">
        <f t="shared" si="7"/>
        <v>0</v>
      </c>
      <c r="AT16">
        <f t="shared" si="8"/>
        <v>0</v>
      </c>
    </row>
    <row r="17" spans="1:46" ht="11.25" customHeight="1" x14ac:dyDescent="0.15">
      <c r="A17" s="290"/>
      <c r="B17" s="8">
        <v>3</v>
      </c>
      <c r="C17" s="9" t="s">
        <v>76</v>
      </c>
      <c r="D17" s="10">
        <v>3</v>
      </c>
      <c r="E17" s="10">
        <v>1</v>
      </c>
      <c r="F17" s="10">
        <v>1</v>
      </c>
      <c r="G17" s="10">
        <v>2</v>
      </c>
      <c r="H17" s="10">
        <v>2</v>
      </c>
      <c r="I17" s="10">
        <v>2</v>
      </c>
      <c r="J17" s="10">
        <v>4</v>
      </c>
      <c r="K17" s="10">
        <v>2</v>
      </c>
      <c r="L17" s="10">
        <v>1</v>
      </c>
      <c r="M17" s="10">
        <v>2</v>
      </c>
      <c r="N17" s="10">
        <v>2</v>
      </c>
      <c r="O17" s="10">
        <v>1</v>
      </c>
      <c r="P17" s="10">
        <v>1</v>
      </c>
      <c r="Q17" s="10">
        <v>2</v>
      </c>
      <c r="R17" s="10">
        <v>4</v>
      </c>
      <c r="S17" s="10">
        <v>2</v>
      </c>
      <c r="T17" s="10">
        <v>1</v>
      </c>
      <c r="U17" s="10">
        <v>2</v>
      </c>
      <c r="V17" s="10">
        <v>2</v>
      </c>
      <c r="W17" s="10">
        <v>2</v>
      </c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K17" s="26">
        <f t="shared" si="13"/>
        <v>6</v>
      </c>
      <c r="AL17" s="26">
        <f t="shared" si="0"/>
        <v>11</v>
      </c>
      <c r="AM17" s="26">
        <f t="shared" si="1"/>
        <v>1</v>
      </c>
      <c r="AN17" s="26">
        <f t="shared" si="2"/>
        <v>2</v>
      </c>
      <c r="AO17" s="26">
        <f t="shared" si="3"/>
        <v>0</v>
      </c>
      <c r="AP17">
        <f t="shared" si="4"/>
        <v>30</v>
      </c>
      <c r="AQ17">
        <f t="shared" si="5"/>
        <v>55.000000000000007</v>
      </c>
      <c r="AR17">
        <f t="shared" si="6"/>
        <v>5</v>
      </c>
      <c r="AS17">
        <f t="shared" si="7"/>
        <v>10</v>
      </c>
      <c r="AT17">
        <f t="shared" si="8"/>
        <v>0</v>
      </c>
    </row>
    <row r="18" spans="1:46" ht="11.25" customHeight="1" x14ac:dyDescent="0.15">
      <c r="A18" s="290"/>
      <c r="B18" s="8">
        <v>4</v>
      </c>
      <c r="C18" s="9" t="s">
        <v>77</v>
      </c>
      <c r="D18" s="10">
        <v>1</v>
      </c>
      <c r="E18" s="10">
        <v>1</v>
      </c>
      <c r="F18" s="10">
        <v>2</v>
      </c>
      <c r="G18" s="10">
        <v>2</v>
      </c>
      <c r="H18" s="10">
        <v>2</v>
      </c>
      <c r="I18" s="10">
        <v>1</v>
      </c>
      <c r="J18" s="10">
        <v>2</v>
      </c>
      <c r="K18" s="10">
        <v>2</v>
      </c>
      <c r="L18" s="10">
        <v>2</v>
      </c>
      <c r="M18" s="10">
        <v>2</v>
      </c>
      <c r="N18" s="10">
        <v>2</v>
      </c>
      <c r="O18" s="10">
        <v>1</v>
      </c>
      <c r="P18" s="10">
        <v>2</v>
      </c>
      <c r="Q18" s="10">
        <v>2</v>
      </c>
      <c r="R18" s="10">
        <v>3</v>
      </c>
      <c r="S18" s="10">
        <v>2</v>
      </c>
      <c r="T18" s="10">
        <v>2</v>
      </c>
      <c r="U18" s="10">
        <v>2</v>
      </c>
      <c r="V18" s="10">
        <v>3</v>
      </c>
      <c r="W18" s="10">
        <v>3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K18" s="26">
        <f t="shared" si="13"/>
        <v>4</v>
      </c>
      <c r="AL18" s="26">
        <f t="shared" si="0"/>
        <v>13</v>
      </c>
      <c r="AM18" s="26">
        <f t="shared" si="1"/>
        <v>3</v>
      </c>
      <c r="AN18" s="26">
        <f t="shared" si="2"/>
        <v>0</v>
      </c>
      <c r="AO18" s="26">
        <f t="shared" si="3"/>
        <v>0</v>
      </c>
      <c r="AP18">
        <f t="shared" si="4"/>
        <v>20</v>
      </c>
      <c r="AQ18">
        <f t="shared" si="5"/>
        <v>65</v>
      </c>
      <c r="AR18">
        <f t="shared" si="6"/>
        <v>15</v>
      </c>
      <c r="AS18">
        <f t="shared" si="7"/>
        <v>0</v>
      </c>
      <c r="AT18">
        <f t="shared" si="8"/>
        <v>0</v>
      </c>
    </row>
    <row r="19" spans="1:46" ht="11.25" customHeight="1" x14ac:dyDescent="0.15">
      <c r="A19" s="290"/>
      <c r="B19" s="8">
        <v>5</v>
      </c>
      <c r="C19" s="9" t="s">
        <v>16</v>
      </c>
      <c r="D19" s="10">
        <v>1</v>
      </c>
      <c r="E19" s="10">
        <v>1</v>
      </c>
      <c r="F19" s="10">
        <v>2</v>
      </c>
      <c r="G19" s="10">
        <v>2</v>
      </c>
      <c r="H19" s="10">
        <v>2</v>
      </c>
      <c r="I19" s="10">
        <v>1</v>
      </c>
      <c r="J19" s="10">
        <v>5</v>
      </c>
      <c r="K19" s="10">
        <v>3</v>
      </c>
      <c r="L19" s="10">
        <v>5</v>
      </c>
      <c r="M19" s="10">
        <v>2</v>
      </c>
      <c r="N19" s="10">
        <v>2</v>
      </c>
      <c r="O19" s="10">
        <v>2</v>
      </c>
      <c r="P19" s="10">
        <v>2</v>
      </c>
      <c r="Q19" s="10">
        <v>2</v>
      </c>
      <c r="R19" s="10">
        <v>3</v>
      </c>
      <c r="S19" s="10">
        <v>2</v>
      </c>
      <c r="T19" s="10">
        <v>2</v>
      </c>
      <c r="U19" s="10">
        <v>1</v>
      </c>
      <c r="V19" s="10">
        <v>2</v>
      </c>
      <c r="W19" s="10">
        <v>3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K19" s="26">
        <f t="shared" si="13"/>
        <v>4</v>
      </c>
      <c r="AL19" s="26">
        <f t="shared" si="0"/>
        <v>11</v>
      </c>
      <c r="AM19" s="26">
        <f t="shared" si="1"/>
        <v>3</v>
      </c>
      <c r="AN19" s="26">
        <f t="shared" si="2"/>
        <v>0</v>
      </c>
      <c r="AO19" s="26">
        <f t="shared" si="3"/>
        <v>2</v>
      </c>
      <c r="AP19">
        <f t="shared" si="4"/>
        <v>20</v>
      </c>
      <c r="AQ19">
        <f t="shared" si="5"/>
        <v>55.000000000000007</v>
      </c>
      <c r="AR19">
        <f t="shared" si="6"/>
        <v>15</v>
      </c>
      <c r="AS19">
        <f t="shared" si="7"/>
        <v>0</v>
      </c>
      <c r="AT19">
        <f t="shared" si="8"/>
        <v>10</v>
      </c>
    </row>
    <row r="20" spans="1:46" ht="11.25" customHeight="1" thickBot="1" x14ac:dyDescent="0.2">
      <c r="A20" s="291"/>
      <c r="B20" s="121">
        <v>6</v>
      </c>
      <c r="C20" s="11" t="s">
        <v>78</v>
      </c>
      <c r="D20" s="12">
        <v>2</v>
      </c>
      <c r="E20" s="12">
        <v>1</v>
      </c>
      <c r="F20" s="12">
        <v>2</v>
      </c>
      <c r="G20" s="12">
        <v>2</v>
      </c>
      <c r="H20" s="12">
        <v>3</v>
      </c>
      <c r="I20" s="12">
        <v>2</v>
      </c>
      <c r="J20" s="12">
        <v>3</v>
      </c>
      <c r="K20" s="12">
        <v>3</v>
      </c>
      <c r="L20" s="12">
        <v>1</v>
      </c>
      <c r="M20" s="12">
        <v>2</v>
      </c>
      <c r="N20" s="12">
        <v>2</v>
      </c>
      <c r="O20" s="12">
        <v>1</v>
      </c>
      <c r="P20" s="12">
        <v>2</v>
      </c>
      <c r="Q20" s="12">
        <v>2</v>
      </c>
      <c r="R20" s="12">
        <v>3</v>
      </c>
      <c r="S20" s="12">
        <v>2</v>
      </c>
      <c r="T20" s="12">
        <v>2</v>
      </c>
      <c r="U20" s="12">
        <v>2</v>
      </c>
      <c r="V20" s="12">
        <v>2</v>
      </c>
      <c r="W20" s="12">
        <v>3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K20" s="26">
        <f t="shared" si="13"/>
        <v>3</v>
      </c>
      <c r="AL20" s="26">
        <f t="shared" si="0"/>
        <v>12</v>
      </c>
      <c r="AM20" s="26">
        <f t="shared" si="1"/>
        <v>5</v>
      </c>
      <c r="AN20" s="26">
        <f t="shared" si="2"/>
        <v>0</v>
      </c>
      <c r="AO20" s="26">
        <f t="shared" si="3"/>
        <v>0</v>
      </c>
      <c r="AP20">
        <f t="shared" si="4"/>
        <v>15</v>
      </c>
      <c r="AQ20">
        <f t="shared" si="5"/>
        <v>60</v>
      </c>
      <c r="AR20">
        <f t="shared" si="6"/>
        <v>25</v>
      </c>
      <c r="AS20">
        <f t="shared" si="7"/>
        <v>0</v>
      </c>
      <c r="AT20">
        <f t="shared" si="8"/>
        <v>0</v>
      </c>
    </row>
    <row r="21" spans="1:46" ht="11.25" customHeight="1" x14ac:dyDescent="0.15">
      <c r="A21" s="292" t="s">
        <v>2</v>
      </c>
      <c r="B21" s="126">
        <v>1</v>
      </c>
      <c r="C21" s="129" t="s">
        <v>18</v>
      </c>
      <c r="D21" s="18">
        <v>1</v>
      </c>
      <c r="E21" s="18">
        <v>1</v>
      </c>
      <c r="F21" s="18">
        <v>1</v>
      </c>
      <c r="G21" s="18">
        <v>2</v>
      </c>
      <c r="H21" s="18">
        <v>2</v>
      </c>
      <c r="I21" s="18">
        <v>1</v>
      </c>
      <c r="J21" s="18">
        <v>2</v>
      </c>
      <c r="K21" s="18">
        <v>2</v>
      </c>
      <c r="L21" s="18">
        <v>1</v>
      </c>
      <c r="M21" s="18">
        <v>1</v>
      </c>
      <c r="N21" s="18">
        <v>2</v>
      </c>
      <c r="O21" s="18">
        <v>2</v>
      </c>
      <c r="P21" s="18">
        <v>1</v>
      </c>
      <c r="Q21" s="18">
        <v>2</v>
      </c>
      <c r="R21" s="18">
        <v>1</v>
      </c>
      <c r="S21" s="18">
        <v>2</v>
      </c>
      <c r="T21" s="18">
        <v>2</v>
      </c>
      <c r="U21" s="18">
        <v>1</v>
      </c>
      <c r="V21" s="18">
        <v>2</v>
      </c>
      <c r="W21" s="18">
        <v>2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K21" s="27">
        <f t="shared" si="13"/>
        <v>9</v>
      </c>
      <c r="AL21" s="27">
        <f t="shared" si="0"/>
        <v>11</v>
      </c>
      <c r="AM21" s="27">
        <f t="shared" si="1"/>
        <v>0</v>
      </c>
      <c r="AN21" s="27">
        <f t="shared" si="2"/>
        <v>0</v>
      </c>
      <c r="AO21" s="27">
        <f t="shared" si="3"/>
        <v>0</v>
      </c>
      <c r="AP21">
        <f t="shared" si="4"/>
        <v>45</v>
      </c>
      <c r="AQ21">
        <f t="shared" si="5"/>
        <v>55.000000000000007</v>
      </c>
      <c r="AR21">
        <f t="shared" si="6"/>
        <v>0</v>
      </c>
      <c r="AS21">
        <f t="shared" si="7"/>
        <v>0</v>
      </c>
      <c r="AT21">
        <f t="shared" si="8"/>
        <v>0</v>
      </c>
    </row>
    <row r="22" spans="1:46" ht="11.25" customHeight="1" x14ac:dyDescent="0.15">
      <c r="A22" s="293"/>
      <c r="B22" s="127">
        <v>2</v>
      </c>
      <c r="C22" s="123" t="s">
        <v>79</v>
      </c>
      <c r="D22" s="120">
        <v>1</v>
      </c>
      <c r="E22" s="120">
        <v>1</v>
      </c>
      <c r="F22" s="120">
        <v>2</v>
      </c>
      <c r="G22" s="120">
        <v>2</v>
      </c>
      <c r="H22" s="120">
        <v>2</v>
      </c>
      <c r="I22" s="120">
        <v>1</v>
      </c>
      <c r="J22" s="120">
        <v>2</v>
      </c>
      <c r="K22" s="120">
        <v>2</v>
      </c>
      <c r="L22" s="120">
        <v>2</v>
      </c>
      <c r="M22" s="120">
        <v>2</v>
      </c>
      <c r="N22" s="120">
        <v>2</v>
      </c>
      <c r="O22" s="120">
        <v>2</v>
      </c>
      <c r="P22" s="120">
        <v>1</v>
      </c>
      <c r="Q22" s="120">
        <v>2</v>
      </c>
      <c r="R22" s="120">
        <v>3</v>
      </c>
      <c r="S22" s="120">
        <v>1</v>
      </c>
      <c r="T22" s="120">
        <v>2</v>
      </c>
      <c r="U22" s="120">
        <v>2</v>
      </c>
      <c r="V22" s="120">
        <v>2</v>
      </c>
      <c r="W22" s="120">
        <v>2</v>
      </c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K22" s="27">
        <f t="shared" ref="AK22" si="14">COUNTIF(D22:AI22,"1")</f>
        <v>5</v>
      </c>
      <c r="AL22" s="27">
        <f t="shared" ref="AL22" si="15">COUNTIF(D22:AI22,"2")</f>
        <v>14</v>
      </c>
      <c r="AM22" s="27">
        <f t="shared" ref="AM22" si="16">COUNTIF(D22:AI22,"3")</f>
        <v>1</v>
      </c>
      <c r="AN22" s="27">
        <f t="shared" ref="AN22" si="17">COUNTIF(D22:AI22,"4")</f>
        <v>0</v>
      </c>
      <c r="AO22" s="27">
        <f t="shared" ref="AO22" si="18">COUNTIF(D22:AI22,"5")</f>
        <v>0</v>
      </c>
      <c r="AP22">
        <f t="shared" si="4"/>
        <v>25</v>
      </c>
      <c r="AQ22">
        <f t="shared" si="5"/>
        <v>70</v>
      </c>
      <c r="AR22">
        <f t="shared" si="6"/>
        <v>5</v>
      </c>
      <c r="AS22">
        <f t="shared" si="7"/>
        <v>0</v>
      </c>
      <c r="AT22">
        <f t="shared" si="8"/>
        <v>0</v>
      </c>
    </row>
    <row r="23" spans="1:46" ht="11.25" customHeight="1" x14ac:dyDescent="0.15">
      <c r="A23" s="293"/>
      <c r="B23" s="127">
        <v>3</v>
      </c>
      <c r="C23" s="124" t="s">
        <v>80</v>
      </c>
      <c r="D23" s="19">
        <v>1</v>
      </c>
      <c r="E23" s="19">
        <v>1</v>
      </c>
      <c r="F23" s="19">
        <v>1</v>
      </c>
      <c r="G23" s="19">
        <v>2</v>
      </c>
      <c r="H23" s="19">
        <v>2</v>
      </c>
      <c r="I23" s="19">
        <v>2</v>
      </c>
      <c r="J23" s="19">
        <v>2</v>
      </c>
      <c r="K23" s="19">
        <v>1</v>
      </c>
      <c r="L23" s="19">
        <v>2</v>
      </c>
      <c r="M23" s="19">
        <v>1</v>
      </c>
      <c r="N23" s="19">
        <v>1</v>
      </c>
      <c r="O23" s="19">
        <v>2</v>
      </c>
      <c r="P23" s="19">
        <v>1</v>
      </c>
      <c r="Q23" s="19">
        <v>2</v>
      </c>
      <c r="R23" s="19">
        <v>1</v>
      </c>
      <c r="S23" s="19">
        <v>2</v>
      </c>
      <c r="T23" s="19">
        <v>2</v>
      </c>
      <c r="U23" s="19">
        <v>2</v>
      </c>
      <c r="V23" s="19">
        <v>2</v>
      </c>
      <c r="W23" s="19">
        <v>2</v>
      </c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K23" s="27">
        <f t="shared" si="13"/>
        <v>8</v>
      </c>
      <c r="AL23" s="27">
        <f t="shared" si="0"/>
        <v>12</v>
      </c>
      <c r="AM23" s="27">
        <f t="shared" si="1"/>
        <v>0</v>
      </c>
      <c r="AN23" s="27">
        <f t="shared" si="2"/>
        <v>0</v>
      </c>
      <c r="AO23" s="27">
        <f t="shared" si="3"/>
        <v>0</v>
      </c>
      <c r="AP23">
        <f t="shared" si="4"/>
        <v>40</v>
      </c>
      <c r="AQ23">
        <f t="shared" si="5"/>
        <v>60</v>
      </c>
      <c r="AR23">
        <f t="shared" si="6"/>
        <v>0</v>
      </c>
      <c r="AS23">
        <f t="shared" si="7"/>
        <v>0</v>
      </c>
      <c r="AT23">
        <f t="shared" si="8"/>
        <v>0</v>
      </c>
    </row>
    <row r="24" spans="1:46" ht="11.25" customHeight="1" x14ac:dyDescent="0.15">
      <c r="A24" s="293"/>
      <c r="B24" s="127">
        <v>4</v>
      </c>
      <c r="C24" s="124" t="s">
        <v>21</v>
      </c>
      <c r="D24" s="19">
        <v>1</v>
      </c>
      <c r="E24" s="19">
        <v>1</v>
      </c>
      <c r="F24" s="19">
        <v>2</v>
      </c>
      <c r="G24" s="19">
        <v>2</v>
      </c>
      <c r="H24" s="19">
        <v>2</v>
      </c>
      <c r="I24" s="19">
        <v>2</v>
      </c>
      <c r="J24" s="19">
        <v>5</v>
      </c>
      <c r="K24" s="19">
        <v>2</v>
      </c>
      <c r="L24" s="19">
        <v>5</v>
      </c>
      <c r="M24" s="19">
        <v>2</v>
      </c>
      <c r="N24" s="19">
        <v>1</v>
      </c>
      <c r="O24" s="19">
        <v>2</v>
      </c>
      <c r="P24" s="19">
        <v>1</v>
      </c>
      <c r="Q24" s="19">
        <v>2</v>
      </c>
      <c r="R24" s="19">
        <v>2</v>
      </c>
      <c r="S24" s="19">
        <v>2</v>
      </c>
      <c r="T24" s="19">
        <v>2</v>
      </c>
      <c r="U24" s="19">
        <v>2</v>
      </c>
      <c r="V24" s="19">
        <v>2</v>
      </c>
      <c r="W24" s="19">
        <v>2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K24" s="27">
        <f t="shared" si="13"/>
        <v>4</v>
      </c>
      <c r="AL24" s="27">
        <f t="shared" si="0"/>
        <v>14</v>
      </c>
      <c r="AM24" s="27">
        <f t="shared" si="1"/>
        <v>0</v>
      </c>
      <c r="AN24" s="27">
        <f t="shared" si="2"/>
        <v>0</v>
      </c>
      <c r="AO24" s="27">
        <f t="shared" si="3"/>
        <v>2</v>
      </c>
      <c r="AP24">
        <f t="shared" si="4"/>
        <v>20</v>
      </c>
      <c r="AQ24">
        <f t="shared" si="5"/>
        <v>70</v>
      </c>
      <c r="AR24">
        <f t="shared" si="6"/>
        <v>0</v>
      </c>
      <c r="AS24">
        <f t="shared" si="7"/>
        <v>0</v>
      </c>
      <c r="AT24">
        <f t="shared" si="8"/>
        <v>10</v>
      </c>
    </row>
    <row r="25" spans="1:46" ht="11.25" customHeight="1" x14ac:dyDescent="0.15">
      <c r="A25" s="293"/>
      <c r="B25" s="127">
        <v>5</v>
      </c>
      <c r="C25" s="124" t="s">
        <v>22</v>
      </c>
      <c r="D25" s="19">
        <v>1</v>
      </c>
      <c r="E25" s="19">
        <v>1</v>
      </c>
      <c r="F25" s="19">
        <v>2</v>
      </c>
      <c r="G25" s="19">
        <v>2</v>
      </c>
      <c r="H25" s="19">
        <v>2</v>
      </c>
      <c r="I25" s="19">
        <v>2</v>
      </c>
      <c r="J25" s="19">
        <v>5</v>
      </c>
      <c r="K25" s="19">
        <v>2</v>
      </c>
      <c r="L25" s="19">
        <v>5</v>
      </c>
      <c r="M25" s="19">
        <v>1</v>
      </c>
      <c r="N25" s="19">
        <v>1</v>
      </c>
      <c r="O25" s="19">
        <v>2</v>
      </c>
      <c r="P25" s="19">
        <v>1</v>
      </c>
      <c r="Q25" s="19">
        <v>2</v>
      </c>
      <c r="R25" s="19">
        <v>1</v>
      </c>
      <c r="S25" s="19">
        <v>2</v>
      </c>
      <c r="T25" s="19">
        <v>2</v>
      </c>
      <c r="U25" s="19">
        <v>1</v>
      </c>
      <c r="V25" s="19">
        <v>2</v>
      </c>
      <c r="W25" s="19">
        <v>2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K25" s="27">
        <f t="shared" si="13"/>
        <v>7</v>
      </c>
      <c r="AL25" s="27">
        <f t="shared" si="0"/>
        <v>11</v>
      </c>
      <c r="AM25" s="27">
        <f t="shared" si="1"/>
        <v>0</v>
      </c>
      <c r="AN25" s="27">
        <f t="shared" si="2"/>
        <v>0</v>
      </c>
      <c r="AO25" s="27">
        <f t="shared" si="3"/>
        <v>2</v>
      </c>
      <c r="AP25">
        <f t="shared" si="4"/>
        <v>35</v>
      </c>
      <c r="AQ25">
        <f t="shared" si="5"/>
        <v>55.000000000000007</v>
      </c>
      <c r="AR25">
        <f t="shared" si="6"/>
        <v>0</v>
      </c>
      <c r="AS25">
        <f t="shared" si="7"/>
        <v>0</v>
      </c>
      <c r="AT25">
        <f t="shared" si="8"/>
        <v>10</v>
      </c>
    </row>
    <row r="26" spans="1:46" ht="11.25" customHeight="1" x14ac:dyDescent="0.15">
      <c r="A26" s="293"/>
      <c r="B26" s="127">
        <v>6</v>
      </c>
      <c r="C26" s="124" t="s">
        <v>23</v>
      </c>
      <c r="D26" s="19">
        <v>1</v>
      </c>
      <c r="E26" s="19">
        <v>1</v>
      </c>
      <c r="F26" s="19">
        <v>1</v>
      </c>
      <c r="G26" s="19">
        <v>2</v>
      </c>
      <c r="H26" s="19">
        <v>2</v>
      </c>
      <c r="I26" s="19">
        <v>2</v>
      </c>
      <c r="J26" s="19">
        <v>5</v>
      </c>
      <c r="K26" s="19">
        <v>2</v>
      </c>
      <c r="L26" s="19">
        <v>5</v>
      </c>
      <c r="M26" s="19">
        <v>1</v>
      </c>
      <c r="N26" s="19">
        <v>2</v>
      </c>
      <c r="O26" s="19">
        <v>2</v>
      </c>
      <c r="P26" s="19">
        <v>1</v>
      </c>
      <c r="Q26" s="19">
        <v>2</v>
      </c>
      <c r="R26" s="19">
        <v>1</v>
      </c>
      <c r="S26" s="19">
        <v>1</v>
      </c>
      <c r="T26" s="19">
        <v>2</v>
      </c>
      <c r="U26" s="19">
        <v>1</v>
      </c>
      <c r="V26" s="19">
        <v>2</v>
      </c>
      <c r="W26" s="19">
        <v>2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K26" s="27">
        <f t="shared" si="13"/>
        <v>8</v>
      </c>
      <c r="AL26" s="27">
        <f t="shared" si="0"/>
        <v>10</v>
      </c>
      <c r="AM26" s="27">
        <f t="shared" si="1"/>
        <v>0</v>
      </c>
      <c r="AN26" s="27">
        <f t="shared" si="2"/>
        <v>0</v>
      </c>
      <c r="AO26" s="27">
        <f t="shared" si="3"/>
        <v>2</v>
      </c>
      <c r="AP26">
        <f t="shared" si="4"/>
        <v>40</v>
      </c>
      <c r="AQ26">
        <f t="shared" si="5"/>
        <v>50</v>
      </c>
      <c r="AR26">
        <f t="shared" si="6"/>
        <v>0</v>
      </c>
      <c r="AS26">
        <f t="shared" si="7"/>
        <v>0</v>
      </c>
      <c r="AT26">
        <f t="shared" si="8"/>
        <v>10</v>
      </c>
    </row>
    <row r="27" spans="1:46" ht="11.25" customHeight="1" x14ac:dyDescent="0.15">
      <c r="A27" s="293"/>
      <c r="B27" s="127">
        <v>7</v>
      </c>
      <c r="C27" s="124" t="s">
        <v>79</v>
      </c>
      <c r="D27" s="19">
        <v>1</v>
      </c>
      <c r="E27" s="19">
        <v>1</v>
      </c>
      <c r="F27" s="19">
        <v>1</v>
      </c>
      <c r="G27" s="19">
        <v>2</v>
      </c>
      <c r="H27" s="19">
        <v>2</v>
      </c>
      <c r="I27" s="19">
        <v>2</v>
      </c>
      <c r="J27" s="19">
        <v>5</v>
      </c>
      <c r="K27" s="19">
        <v>2</v>
      </c>
      <c r="L27" s="19">
        <v>3</v>
      </c>
      <c r="M27" s="19">
        <v>2</v>
      </c>
      <c r="N27" s="19">
        <v>2</v>
      </c>
      <c r="O27" s="19">
        <v>2</v>
      </c>
      <c r="P27" s="19">
        <v>1</v>
      </c>
      <c r="Q27" s="19">
        <v>2</v>
      </c>
      <c r="R27" s="19">
        <v>2</v>
      </c>
      <c r="S27" s="19">
        <v>1</v>
      </c>
      <c r="T27" s="19">
        <v>2</v>
      </c>
      <c r="U27" s="19">
        <v>2</v>
      </c>
      <c r="V27" s="19">
        <v>2</v>
      </c>
      <c r="W27" s="19">
        <v>2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K27" s="27">
        <f t="shared" si="13"/>
        <v>5</v>
      </c>
      <c r="AL27" s="27">
        <f t="shared" si="0"/>
        <v>13</v>
      </c>
      <c r="AM27" s="27">
        <f t="shared" si="1"/>
        <v>1</v>
      </c>
      <c r="AN27" s="27">
        <f t="shared" si="2"/>
        <v>0</v>
      </c>
      <c r="AO27" s="27">
        <f t="shared" si="3"/>
        <v>1</v>
      </c>
      <c r="AP27">
        <f t="shared" si="4"/>
        <v>25</v>
      </c>
      <c r="AQ27">
        <f t="shared" si="5"/>
        <v>65</v>
      </c>
      <c r="AR27">
        <f t="shared" si="6"/>
        <v>5</v>
      </c>
      <c r="AS27">
        <f t="shared" si="7"/>
        <v>0</v>
      </c>
      <c r="AT27">
        <f t="shared" si="8"/>
        <v>5</v>
      </c>
    </row>
    <row r="28" spans="1:46" ht="11.25" customHeight="1" thickBot="1" x14ac:dyDescent="0.2">
      <c r="A28" s="294"/>
      <c r="B28" s="128">
        <v>8</v>
      </c>
      <c r="C28" s="125" t="s">
        <v>24</v>
      </c>
      <c r="D28" s="20">
        <v>1</v>
      </c>
      <c r="E28" s="20">
        <v>1</v>
      </c>
      <c r="F28" s="20">
        <v>2</v>
      </c>
      <c r="G28" s="20">
        <v>2</v>
      </c>
      <c r="H28" s="20">
        <v>2</v>
      </c>
      <c r="I28" s="20">
        <v>2</v>
      </c>
      <c r="J28" s="20">
        <v>2</v>
      </c>
      <c r="K28" s="20">
        <v>2</v>
      </c>
      <c r="L28" s="20">
        <v>5</v>
      </c>
      <c r="M28" s="20">
        <v>1</v>
      </c>
      <c r="N28" s="20">
        <v>2</v>
      </c>
      <c r="O28" s="20">
        <v>2</v>
      </c>
      <c r="P28" s="20">
        <v>1</v>
      </c>
      <c r="Q28" s="20">
        <v>2</v>
      </c>
      <c r="R28" s="20">
        <v>1</v>
      </c>
      <c r="S28" s="20">
        <v>2</v>
      </c>
      <c r="T28" s="20">
        <v>2</v>
      </c>
      <c r="U28" s="20">
        <v>2</v>
      </c>
      <c r="V28" s="20">
        <v>2</v>
      </c>
      <c r="W28" s="20">
        <v>2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K28" s="27">
        <f t="shared" si="13"/>
        <v>5</v>
      </c>
      <c r="AL28" s="27">
        <f t="shared" si="0"/>
        <v>14</v>
      </c>
      <c r="AM28" s="27">
        <f t="shared" si="1"/>
        <v>0</v>
      </c>
      <c r="AN28" s="27">
        <f t="shared" si="2"/>
        <v>0</v>
      </c>
      <c r="AO28" s="27">
        <f t="shared" si="3"/>
        <v>1</v>
      </c>
      <c r="AP28">
        <f t="shared" si="4"/>
        <v>25</v>
      </c>
      <c r="AQ28">
        <f t="shared" si="5"/>
        <v>70</v>
      </c>
      <c r="AR28">
        <f t="shared" si="6"/>
        <v>0</v>
      </c>
      <c r="AS28">
        <f t="shared" si="7"/>
        <v>0</v>
      </c>
      <c r="AT28">
        <f t="shared" si="8"/>
        <v>5</v>
      </c>
    </row>
    <row r="29" spans="1:46" ht="11.25" customHeight="1" x14ac:dyDescent="0.15">
      <c r="A29" s="282" t="s">
        <v>3</v>
      </c>
      <c r="B29" s="122">
        <v>1</v>
      </c>
      <c r="C29" s="21" t="s">
        <v>25</v>
      </c>
      <c r="D29" s="13">
        <v>1</v>
      </c>
      <c r="E29" s="13">
        <v>1</v>
      </c>
      <c r="F29" s="13">
        <v>1</v>
      </c>
      <c r="G29" s="13">
        <v>2</v>
      </c>
      <c r="H29" s="13">
        <v>1</v>
      </c>
      <c r="I29" s="13">
        <v>1</v>
      </c>
      <c r="J29" s="13">
        <v>2</v>
      </c>
      <c r="K29" s="13">
        <v>1</v>
      </c>
      <c r="L29" s="13">
        <v>1</v>
      </c>
      <c r="M29" s="13">
        <v>1</v>
      </c>
      <c r="N29" s="13">
        <v>1</v>
      </c>
      <c r="O29" s="13">
        <v>2</v>
      </c>
      <c r="P29" s="13">
        <v>1</v>
      </c>
      <c r="Q29" s="13">
        <v>2</v>
      </c>
      <c r="R29" s="13">
        <v>1</v>
      </c>
      <c r="S29" s="13">
        <v>1</v>
      </c>
      <c r="T29" s="13">
        <v>2</v>
      </c>
      <c r="U29" s="13">
        <v>1</v>
      </c>
      <c r="V29" s="13">
        <v>2</v>
      </c>
      <c r="W29" s="13">
        <v>2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K29" s="28">
        <f t="shared" si="13"/>
        <v>13</v>
      </c>
      <c r="AL29" s="28">
        <f t="shared" si="0"/>
        <v>7</v>
      </c>
      <c r="AM29" s="28">
        <f t="shared" si="1"/>
        <v>0</v>
      </c>
      <c r="AN29" s="28">
        <f t="shared" si="2"/>
        <v>0</v>
      </c>
      <c r="AO29" s="28">
        <f t="shared" si="3"/>
        <v>0</v>
      </c>
      <c r="AP29">
        <f t="shared" si="4"/>
        <v>65</v>
      </c>
      <c r="AQ29">
        <f t="shared" si="5"/>
        <v>35</v>
      </c>
      <c r="AR29">
        <f t="shared" si="6"/>
        <v>0</v>
      </c>
      <c r="AS29">
        <f t="shared" si="7"/>
        <v>0</v>
      </c>
      <c r="AT29">
        <f t="shared" si="8"/>
        <v>0</v>
      </c>
    </row>
    <row r="30" spans="1:46" ht="11.25" customHeight="1" x14ac:dyDescent="0.15">
      <c r="A30" s="283"/>
      <c r="B30" s="14">
        <v>2</v>
      </c>
      <c r="C30" s="15" t="s">
        <v>26</v>
      </c>
      <c r="D30" s="16">
        <v>1</v>
      </c>
      <c r="E30" s="16">
        <v>1</v>
      </c>
      <c r="F30" s="16">
        <v>1</v>
      </c>
      <c r="G30" s="16">
        <v>2</v>
      </c>
      <c r="H30" s="16">
        <v>1</v>
      </c>
      <c r="I30" s="16">
        <v>1</v>
      </c>
      <c r="J30" s="16">
        <v>2</v>
      </c>
      <c r="K30" s="16">
        <v>1</v>
      </c>
      <c r="L30" s="16">
        <v>1</v>
      </c>
      <c r="M30" s="16">
        <v>1</v>
      </c>
      <c r="N30" s="16">
        <v>2</v>
      </c>
      <c r="O30" s="16">
        <v>2</v>
      </c>
      <c r="P30" s="16">
        <v>1</v>
      </c>
      <c r="Q30" s="16">
        <v>2</v>
      </c>
      <c r="R30" s="16">
        <v>1</v>
      </c>
      <c r="S30" s="16">
        <v>1</v>
      </c>
      <c r="T30" s="16">
        <v>2</v>
      </c>
      <c r="U30" s="16">
        <v>1</v>
      </c>
      <c r="V30" s="16">
        <v>2</v>
      </c>
      <c r="W30" s="16">
        <v>2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K30" s="28">
        <f t="shared" si="13"/>
        <v>12</v>
      </c>
      <c r="AL30" s="28">
        <f t="shared" si="0"/>
        <v>8</v>
      </c>
      <c r="AM30" s="28">
        <f t="shared" si="1"/>
        <v>0</v>
      </c>
      <c r="AN30" s="28">
        <f t="shared" si="2"/>
        <v>0</v>
      </c>
      <c r="AO30" s="28">
        <f t="shared" si="3"/>
        <v>0</v>
      </c>
      <c r="AP30">
        <f t="shared" si="4"/>
        <v>60</v>
      </c>
      <c r="AQ30">
        <f t="shared" si="5"/>
        <v>40</v>
      </c>
      <c r="AR30">
        <f t="shared" si="6"/>
        <v>0</v>
      </c>
      <c r="AS30">
        <f t="shared" si="7"/>
        <v>0</v>
      </c>
      <c r="AT30">
        <f t="shared" si="8"/>
        <v>0</v>
      </c>
    </row>
    <row r="31" spans="1:46" ht="11.25" customHeight="1" x14ac:dyDescent="0.15">
      <c r="A31" s="283"/>
      <c r="B31" s="14">
        <v>3</v>
      </c>
      <c r="C31" s="15" t="s">
        <v>27</v>
      </c>
      <c r="D31" s="16">
        <v>1</v>
      </c>
      <c r="E31" s="16">
        <v>1</v>
      </c>
      <c r="F31" s="16">
        <v>2</v>
      </c>
      <c r="G31" s="16">
        <v>2</v>
      </c>
      <c r="H31" s="16">
        <v>1</v>
      </c>
      <c r="I31" s="16">
        <v>1</v>
      </c>
      <c r="J31" s="16">
        <v>2</v>
      </c>
      <c r="K31" s="16">
        <v>2</v>
      </c>
      <c r="L31" s="16">
        <v>1</v>
      </c>
      <c r="M31" s="16">
        <v>1</v>
      </c>
      <c r="N31" s="16">
        <v>2</v>
      </c>
      <c r="O31" s="16">
        <v>2</v>
      </c>
      <c r="P31" s="16">
        <v>1</v>
      </c>
      <c r="Q31" s="16">
        <v>1</v>
      </c>
      <c r="R31" s="16">
        <v>1</v>
      </c>
      <c r="S31" s="16">
        <v>2</v>
      </c>
      <c r="T31" s="16">
        <v>2</v>
      </c>
      <c r="U31" s="16">
        <v>1</v>
      </c>
      <c r="V31" s="16">
        <v>2</v>
      </c>
      <c r="W31" s="16">
        <v>2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K31" s="28">
        <f t="shared" si="13"/>
        <v>10</v>
      </c>
      <c r="AL31" s="28">
        <f t="shared" si="0"/>
        <v>10</v>
      </c>
      <c r="AM31" s="28">
        <f t="shared" si="1"/>
        <v>0</v>
      </c>
      <c r="AN31" s="28">
        <f t="shared" si="2"/>
        <v>0</v>
      </c>
      <c r="AO31" s="28">
        <f t="shared" si="3"/>
        <v>0</v>
      </c>
      <c r="AP31">
        <f t="shared" si="4"/>
        <v>50</v>
      </c>
      <c r="AQ31">
        <f t="shared" si="5"/>
        <v>50</v>
      </c>
      <c r="AR31">
        <f t="shared" si="6"/>
        <v>0</v>
      </c>
      <c r="AS31">
        <f t="shared" si="7"/>
        <v>0</v>
      </c>
      <c r="AT31">
        <f t="shared" si="8"/>
        <v>0</v>
      </c>
    </row>
    <row r="32" spans="1:46" ht="11.25" customHeight="1" x14ac:dyDescent="0.15">
      <c r="A32" s="283"/>
      <c r="B32" s="14">
        <v>4</v>
      </c>
      <c r="C32" s="15" t="s">
        <v>28</v>
      </c>
      <c r="D32" s="16">
        <v>1</v>
      </c>
      <c r="E32" s="16">
        <v>1</v>
      </c>
      <c r="F32" s="16">
        <v>2</v>
      </c>
      <c r="G32" s="16">
        <v>2</v>
      </c>
      <c r="H32" s="16">
        <v>1</v>
      </c>
      <c r="I32" s="16">
        <v>1</v>
      </c>
      <c r="J32" s="16">
        <v>2</v>
      </c>
      <c r="K32" s="16">
        <v>1</v>
      </c>
      <c r="L32" s="16">
        <v>1</v>
      </c>
      <c r="M32" s="16">
        <v>1</v>
      </c>
      <c r="N32" s="16">
        <v>1</v>
      </c>
      <c r="O32" s="16">
        <v>2</v>
      </c>
      <c r="P32" s="16">
        <v>1</v>
      </c>
      <c r="Q32" s="16">
        <v>1</v>
      </c>
      <c r="R32" s="16">
        <v>1</v>
      </c>
      <c r="S32" s="16">
        <v>2</v>
      </c>
      <c r="T32" s="16">
        <v>2</v>
      </c>
      <c r="U32" s="16">
        <v>1</v>
      </c>
      <c r="V32" s="16">
        <v>2</v>
      </c>
      <c r="W32" s="16">
        <v>2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K32" s="28">
        <f t="shared" si="13"/>
        <v>12</v>
      </c>
      <c r="AL32" s="28">
        <f t="shared" si="0"/>
        <v>8</v>
      </c>
      <c r="AM32" s="28">
        <f t="shared" si="1"/>
        <v>0</v>
      </c>
      <c r="AN32" s="28">
        <f t="shared" si="2"/>
        <v>0</v>
      </c>
      <c r="AO32" s="28">
        <f t="shared" si="3"/>
        <v>0</v>
      </c>
      <c r="AP32">
        <f t="shared" si="4"/>
        <v>60</v>
      </c>
      <c r="AQ32">
        <f t="shared" si="5"/>
        <v>40</v>
      </c>
      <c r="AR32">
        <f t="shared" si="6"/>
        <v>0</v>
      </c>
      <c r="AS32">
        <f t="shared" si="7"/>
        <v>0</v>
      </c>
      <c r="AT32">
        <f t="shared" si="8"/>
        <v>0</v>
      </c>
    </row>
    <row r="33" spans="1:46" ht="11.25" customHeight="1" thickBot="1" x14ac:dyDescent="0.2">
      <c r="A33" s="283"/>
      <c r="B33" s="244">
        <v>5</v>
      </c>
      <c r="C33" s="245" t="s">
        <v>29</v>
      </c>
      <c r="D33" s="246">
        <v>1</v>
      </c>
      <c r="E33" s="246">
        <v>1</v>
      </c>
      <c r="F33" s="246">
        <v>2</v>
      </c>
      <c r="G33" s="246">
        <v>2</v>
      </c>
      <c r="H33" s="246">
        <v>1</v>
      </c>
      <c r="I33" s="246">
        <v>2</v>
      </c>
      <c r="J33" s="246">
        <v>2</v>
      </c>
      <c r="K33" s="246">
        <v>1</v>
      </c>
      <c r="L33" s="246">
        <v>1</v>
      </c>
      <c r="M33" s="246">
        <v>1</v>
      </c>
      <c r="N33" s="246">
        <v>1</v>
      </c>
      <c r="O33" s="246">
        <v>2</v>
      </c>
      <c r="P33" s="246">
        <v>1</v>
      </c>
      <c r="Q33" s="246">
        <v>1</v>
      </c>
      <c r="R33" s="246">
        <v>1</v>
      </c>
      <c r="S33" s="246">
        <v>2</v>
      </c>
      <c r="T33" s="246">
        <v>2</v>
      </c>
      <c r="U33" s="246">
        <v>1</v>
      </c>
      <c r="V33" s="246">
        <v>2</v>
      </c>
      <c r="W33" s="246">
        <v>2</v>
      </c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K33" s="28">
        <f t="shared" si="13"/>
        <v>11</v>
      </c>
      <c r="AL33" s="28">
        <f t="shared" si="0"/>
        <v>9</v>
      </c>
      <c r="AM33" s="28">
        <f t="shared" si="1"/>
        <v>0</v>
      </c>
      <c r="AN33" s="28">
        <f t="shared" si="2"/>
        <v>0</v>
      </c>
      <c r="AO33" s="28">
        <f t="shared" si="3"/>
        <v>0</v>
      </c>
      <c r="AP33">
        <f t="shared" si="4"/>
        <v>55.000000000000007</v>
      </c>
      <c r="AQ33">
        <f t="shared" si="5"/>
        <v>45</v>
      </c>
      <c r="AR33">
        <f t="shared" si="6"/>
        <v>0</v>
      </c>
      <c r="AS33">
        <f t="shared" si="7"/>
        <v>0</v>
      </c>
      <c r="AT33">
        <f t="shared" si="8"/>
        <v>0</v>
      </c>
    </row>
    <row r="34" spans="1:46" ht="11.25" customHeight="1" thickBot="1" x14ac:dyDescent="0.2">
      <c r="A34" s="247"/>
      <c r="B34" s="248">
        <v>1</v>
      </c>
      <c r="C34" s="249" t="s">
        <v>89</v>
      </c>
      <c r="D34" s="250">
        <v>1</v>
      </c>
      <c r="E34" s="250">
        <v>1</v>
      </c>
      <c r="F34" s="250">
        <v>1</v>
      </c>
      <c r="G34" s="250">
        <v>2</v>
      </c>
      <c r="H34" s="250">
        <v>4</v>
      </c>
      <c r="I34" s="250">
        <v>4</v>
      </c>
      <c r="J34" s="250">
        <v>3</v>
      </c>
      <c r="K34" s="250">
        <v>1</v>
      </c>
      <c r="L34" s="250">
        <v>3</v>
      </c>
      <c r="M34" s="250">
        <v>2</v>
      </c>
      <c r="N34" s="250">
        <v>2</v>
      </c>
      <c r="O34" s="250">
        <v>1</v>
      </c>
      <c r="P34" s="250">
        <v>2</v>
      </c>
      <c r="Q34" s="250">
        <v>3</v>
      </c>
      <c r="R34" s="250">
        <v>4</v>
      </c>
      <c r="S34" s="250">
        <v>2</v>
      </c>
      <c r="T34" s="250">
        <v>2</v>
      </c>
      <c r="U34" s="250">
        <v>2</v>
      </c>
      <c r="V34" s="250">
        <v>3</v>
      </c>
      <c r="W34" s="250">
        <v>2</v>
      </c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1"/>
      <c r="AK34" s="28">
        <f t="shared" ref="AK34" si="19">COUNTIF(D34:AI34,"1")</f>
        <v>5</v>
      </c>
      <c r="AL34" s="28">
        <f t="shared" ref="AL34" si="20">COUNTIF(D34:AI34,"2")</f>
        <v>8</v>
      </c>
      <c r="AM34" s="28">
        <f t="shared" ref="AM34" si="21">COUNTIF(D34:AI34,"3")</f>
        <v>4</v>
      </c>
      <c r="AN34" s="28">
        <f t="shared" ref="AN34" si="22">COUNTIF(D34:AI34,"4")</f>
        <v>3</v>
      </c>
      <c r="AO34" s="28">
        <f t="shared" ref="AO34" si="23">COUNTIF(D34:AI34,"5")</f>
        <v>0</v>
      </c>
      <c r="AP34">
        <f t="shared" ref="AP34" si="24">AK34/SUM(AK34:AO34)*100</f>
        <v>25</v>
      </c>
      <c r="AQ34">
        <f t="shared" ref="AQ34" si="25">AL34/SUM(AK34:AO34)*100</f>
        <v>40</v>
      </c>
      <c r="AR34">
        <f t="shared" ref="AR34" si="26">AM34/SUM(AK34:AO34)*100</f>
        <v>20</v>
      </c>
      <c r="AS34">
        <f t="shared" ref="AS34" si="27">AN34/SUM(AK34:AO34)*100</f>
        <v>15</v>
      </c>
      <c r="AT34">
        <f t="shared" ref="AT34" si="28">AO34/SUM(AK34:AO34)*100</f>
        <v>0</v>
      </c>
    </row>
  </sheetData>
  <mergeCells count="6">
    <mergeCell ref="A29:A33"/>
    <mergeCell ref="A2:T2"/>
    <mergeCell ref="A3:D3"/>
    <mergeCell ref="A5:A14"/>
    <mergeCell ref="A15:A20"/>
    <mergeCell ref="A21:A2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2" workbookViewId="0">
      <selection activeCell="Z9" sqref="Z9"/>
    </sheetView>
  </sheetViews>
  <sheetFormatPr defaultRowHeight="11.25" customHeight="1" x14ac:dyDescent="0.15"/>
  <cols>
    <col min="1" max="1" width="5.625" customWidth="1"/>
    <col min="2" max="2" width="5.25" style="2" customWidth="1"/>
    <col min="3" max="3" width="16" style="4" customWidth="1"/>
    <col min="4" max="35" width="4" customWidth="1"/>
    <col min="36" max="36" width="4.875" customWidth="1"/>
    <col min="37" max="41" width="5" customWidth="1"/>
    <col min="42" max="46" width="5.5" customWidth="1"/>
  </cols>
  <sheetData>
    <row r="1" spans="1:47" ht="11.25" customHeight="1" x14ac:dyDescent="0.15">
      <c r="A1" t="s">
        <v>81</v>
      </c>
    </row>
    <row r="2" spans="1:47" ht="11.25" customHeight="1" x14ac:dyDescent="0.15">
      <c r="A2" s="285" t="s">
        <v>36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47" ht="11.25" customHeight="1" thickBot="1" x14ac:dyDescent="0.2">
      <c r="A3" s="284" t="s">
        <v>35</v>
      </c>
      <c r="B3" s="284"/>
      <c r="C3" s="284"/>
      <c r="D3" s="284"/>
    </row>
    <row r="4" spans="1:47" ht="11.25" customHeight="1" thickBot="1" x14ac:dyDescent="0.2">
      <c r="A4" s="1"/>
      <c r="B4" s="111"/>
      <c r="C4" s="5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P4" t="s">
        <v>83</v>
      </c>
      <c r="AQ4" t="s">
        <v>84</v>
      </c>
      <c r="AR4" t="s">
        <v>87</v>
      </c>
      <c r="AS4" t="s">
        <v>86</v>
      </c>
      <c r="AT4" t="s">
        <v>85</v>
      </c>
      <c r="AU4" t="s">
        <v>57</v>
      </c>
    </row>
    <row r="5" spans="1:47" ht="11.25" customHeight="1" x14ac:dyDescent="0.15">
      <c r="A5" s="286" t="s">
        <v>0</v>
      </c>
      <c r="B5" s="117">
        <v>1</v>
      </c>
      <c r="C5" s="114" t="s">
        <v>4</v>
      </c>
      <c r="D5" s="23">
        <v>2</v>
      </c>
      <c r="E5" s="23">
        <v>3</v>
      </c>
      <c r="F5" s="23">
        <v>2</v>
      </c>
      <c r="G5" s="23">
        <v>2</v>
      </c>
      <c r="H5" s="23">
        <v>2</v>
      </c>
      <c r="I5" s="23">
        <v>2</v>
      </c>
      <c r="J5" s="23">
        <v>1</v>
      </c>
      <c r="K5" s="23">
        <v>2</v>
      </c>
      <c r="L5" s="23">
        <v>1</v>
      </c>
      <c r="M5" s="23">
        <v>2</v>
      </c>
      <c r="N5" s="23">
        <v>1</v>
      </c>
      <c r="O5" s="23">
        <v>1</v>
      </c>
      <c r="P5" s="23">
        <v>2</v>
      </c>
      <c r="Q5" s="23">
        <v>1</v>
      </c>
      <c r="R5" s="23">
        <v>1</v>
      </c>
      <c r="S5" s="23">
        <v>1</v>
      </c>
      <c r="T5" s="23">
        <v>2</v>
      </c>
      <c r="U5" s="23">
        <v>1</v>
      </c>
      <c r="V5" s="23">
        <v>2</v>
      </c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K5" s="22">
        <f>COUNTIF(D5:AI5,"1")</f>
        <v>8</v>
      </c>
      <c r="AL5" s="22">
        <f>COUNTIF(D5:AI5,"2")</f>
        <v>10</v>
      </c>
      <c r="AM5" s="22">
        <f>COUNTIF(D5:AI5,"3")</f>
        <v>1</v>
      </c>
      <c r="AN5" s="22">
        <f>COUNTIF(D5:AI5,"4")</f>
        <v>0</v>
      </c>
      <c r="AO5" s="22">
        <f>COUNTIF(D5:AI5,"5")</f>
        <v>0</v>
      </c>
      <c r="AP5">
        <f>AK5/SUM(AK5:AO5)*100</f>
        <v>42.105263157894733</v>
      </c>
      <c r="AQ5">
        <f>AL5/SUM(AK5:AO5)*100</f>
        <v>52.631578947368418</v>
      </c>
      <c r="AR5">
        <f>AM5/SUM(AK5:AO5)*100</f>
        <v>5.2631578947368416</v>
      </c>
      <c r="AS5">
        <f>AN5/SUM(AK5:AO5)*100</f>
        <v>0</v>
      </c>
      <c r="AT5">
        <f>AO5/SUM(AK5:AO5)*100</f>
        <v>0</v>
      </c>
      <c r="AU5">
        <f>AK5+AL5+AM5+AN5+AO5</f>
        <v>19</v>
      </c>
    </row>
    <row r="6" spans="1:47" ht="11.25" customHeight="1" x14ac:dyDescent="0.15">
      <c r="A6" s="287"/>
      <c r="B6" s="118">
        <v>2</v>
      </c>
      <c r="C6" s="115" t="s">
        <v>70</v>
      </c>
      <c r="D6" s="24">
        <v>1</v>
      </c>
      <c r="E6" s="24">
        <v>3</v>
      </c>
      <c r="F6" s="24">
        <v>2</v>
      </c>
      <c r="G6" s="24">
        <v>1</v>
      </c>
      <c r="H6" s="24">
        <v>2</v>
      </c>
      <c r="I6" s="24">
        <v>2</v>
      </c>
      <c r="J6" s="24">
        <v>1</v>
      </c>
      <c r="K6" s="24">
        <v>1</v>
      </c>
      <c r="L6" s="24">
        <v>1</v>
      </c>
      <c r="M6" s="24">
        <v>3</v>
      </c>
      <c r="N6" s="24">
        <v>2</v>
      </c>
      <c r="O6" s="24">
        <v>1</v>
      </c>
      <c r="P6" s="24">
        <v>1</v>
      </c>
      <c r="Q6" s="24">
        <v>1</v>
      </c>
      <c r="R6" s="24">
        <v>1</v>
      </c>
      <c r="S6" s="24">
        <v>1</v>
      </c>
      <c r="T6" s="24">
        <v>1</v>
      </c>
      <c r="U6" s="24">
        <v>1</v>
      </c>
      <c r="V6" s="24">
        <v>1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2">
        <f>COUNTIF(D6:AI6,"1")</f>
        <v>13</v>
      </c>
      <c r="AL6" s="22">
        <f t="shared" ref="AL6:AL33" si="0">COUNTIF(D6:AI6,"2")</f>
        <v>4</v>
      </c>
      <c r="AM6" s="22">
        <f t="shared" ref="AM6:AM33" si="1">COUNTIF(D6:AI6,"3")</f>
        <v>2</v>
      </c>
      <c r="AN6" s="22">
        <f t="shared" ref="AN6:AN33" si="2">COUNTIF(D6:AI6,"4")</f>
        <v>0</v>
      </c>
      <c r="AO6" s="22">
        <f t="shared" ref="AO6:AO33" si="3">COUNTIF(D6:AI6,"5")</f>
        <v>0</v>
      </c>
      <c r="AP6">
        <f t="shared" ref="AP6:AP33" si="4">AK6/SUM(AK6:AO6)*100</f>
        <v>68.421052631578945</v>
      </c>
      <c r="AQ6">
        <f t="shared" ref="AQ6:AQ33" si="5">AL6/SUM(AK6:AO6)*100</f>
        <v>21.052631578947366</v>
      </c>
      <c r="AR6">
        <f t="shared" ref="AR6:AR33" si="6">AM6/SUM(AK6:AO6)*100</f>
        <v>10.526315789473683</v>
      </c>
      <c r="AS6">
        <f t="shared" ref="AS6:AS33" si="7">AN6/SUM(AK6:AO6)*100</f>
        <v>0</v>
      </c>
      <c r="AT6">
        <f t="shared" ref="AT6:AT33" si="8">AO6/SUM(AK6:AO6)*100</f>
        <v>0</v>
      </c>
    </row>
    <row r="7" spans="1:47" ht="11.25" customHeight="1" x14ac:dyDescent="0.15">
      <c r="A7" s="287"/>
      <c r="B7" s="118">
        <v>3</v>
      </c>
      <c r="C7" s="115" t="s">
        <v>71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K7" s="22">
        <f>COUNTIF(D7:AI7,"1")</f>
        <v>0</v>
      </c>
      <c r="AL7" s="22">
        <f>COUNTIF(D7:AI7,"2")</f>
        <v>0</v>
      </c>
      <c r="AM7" s="22">
        <f>COUNTIF(D7:AI7,"3")</f>
        <v>0</v>
      </c>
      <c r="AN7" s="22">
        <f>COUNTIF(D7:AI7,"4")</f>
        <v>0</v>
      </c>
      <c r="AO7" s="22">
        <f>COUNTIF(D7:AI7,"5")</f>
        <v>0</v>
      </c>
      <c r="AP7" t="e">
        <f t="shared" si="4"/>
        <v>#DIV/0!</v>
      </c>
      <c r="AQ7" t="e">
        <f t="shared" si="5"/>
        <v>#DIV/0!</v>
      </c>
      <c r="AR7" t="e">
        <f t="shared" si="6"/>
        <v>#DIV/0!</v>
      </c>
      <c r="AS7" t="e">
        <f t="shared" si="7"/>
        <v>#DIV/0!</v>
      </c>
      <c r="AT7" t="e">
        <f t="shared" si="8"/>
        <v>#DIV/0!</v>
      </c>
    </row>
    <row r="8" spans="1:47" ht="11.25" customHeight="1" x14ac:dyDescent="0.15">
      <c r="A8" s="287"/>
      <c r="B8" s="118">
        <v>4</v>
      </c>
      <c r="C8" s="115" t="s">
        <v>72</v>
      </c>
      <c r="D8" s="24">
        <v>1</v>
      </c>
      <c r="E8" s="24">
        <v>3</v>
      </c>
      <c r="F8" s="24">
        <v>1</v>
      </c>
      <c r="G8" s="24">
        <v>1</v>
      </c>
      <c r="H8" s="24">
        <v>1</v>
      </c>
      <c r="I8" s="24">
        <v>1</v>
      </c>
      <c r="J8" s="24">
        <v>1</v>
      </c>
      <c r="K8" s="24">
        <v>1</v>
      </c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K8" s="22">
        <f>COUNTIF(D8:AI8,"1")</f>
        <v>18</v>
      </c>
      <c r="AL8" s="22">
        <f t="shared" ref="AL8" si="9">COUNTIF(D8:AI8,"2")</f>
        <v>0</v>
      </c>
      <c r="AM8" s="22">
        <f t="shared" ref="AM8" si="10">COUNTIF(D8:AI8,"3")</f>
        <v>1</v>
      </c>
      <c r="AN8" s="22">
        <f t="shared" ref="AN8" si="11">COUNTIF(D8:AI8,"4")</f>
        <v>0</v>
      </c>
      <c r="AO8" s="22">
        <f t="shared" ref="AO8" si="12">COUNTIF(D8:AI8,"5")</f>
        <v>0</v>
      </c>
      <c r="AP8">
        <f t="shared" si="4"/>
        <v>94.73684210526315</v>
      </c>
      <c r="AQ8">
        <f t="shared" si="5"/>
        <v>0</v>
      </c>
      <c r="AR8">
        <f t="shared" si="6"/>
        <v>5.2631578947368416</v>
      </c>
      <c r="AS8">
        <f t="shared" si="7"/>
        <v>0</v>
      </c>
      <c r="AT8">
        <f t="shared" si="8"/>
        <v>0</v>
      </c>
    </row>
    <row r="9" spans="1:47" ht="11.25" customHeight="1" x14ac:dyDescent="0.15">
      <c r="A9" s="287"/>
      <c r="B9" s="118">
        <v>5</v>
      </c>
      <c r="C9" s="115" t="s">
        <v>73</v>
      </c>
      <c r="D9" s="24">
        <v>1</v>
      </c>
      <c r="E9" s="24">
        <v>1</v>
      </c>
      <c r="F9" s="24">
        <v>1</v>
      </c>
      <c r="G9" s="24">
        <v>2</v>
      </c>
      <c r="H9" s="24">
        <v>1</v>
      </c>
      <c r="I9" s="24">
        <v>1</v>
      </c>
      <c r="J9" s="24">
        <v>1</v>
      </c>
      <c r="K9" s="24">
        <v>1</v>
      </c>
      <c r="L9" s="24">
        <v>2</v>
      </c>
      <c r="M9" s="24">
        <v>1</v>
      </c>
      <c r="N9" s="24">
        <v>1</v>
      </c>
      <c r="O9" s="24">
        <v>2</v>
      </c>
      <c r="P9" s="24">
        <v>1</v>
      </c>
      <c r="Q9" s="24">
        <v>1</v>
      </c>
      <c r="R9" s="24">
        <v>1</v>
      </c>
      <c r="S9" s="24">
        <v>1</v>
      </c>
      <c r="T9" s="24">
        <v>2</v>
      </c>
      <c r="U9" s="24">
        <v>1</v>
      </c>
      <c r="V9" s="24">
        <v>1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K9" s="22">
        <f t="shared" ref="AK9:AK33" si="13">COUNTIF(D9:AI9,"1")</f>
        <v>15</v>
      </c>
      <c r="AL9" s="22">
        <f t="shared" si="0"/>
        <v>4</v>
      </c>
      <c r="AM9" s="22">
        <f t="shared" si="1"/>
        <v>0</v>
      </c>
      <c r="AN9" s="22">
        <f t="shared" si="2"/>
        <v>0</v>
      </c>
      <c r="AO9" s="22">
        <f t="shared" si="3"/>
        <v>0</v>
      </c>
      <c r="AP9">
        <f t="shared" si="4"/>
        <v>78.94736842105263</v>
      </c>
      <c r="AQ9">
        <f t="shared" si="5"/>
        <v>21.052631578947366</v>
      </c>
      <c r="AR9">
        <f t="shared" si="6"/>
        <v>0</v>
      </c>
      <c r="AS9">
        <f t="shared" si="7"/>
        <v>0</v>
      </c>
      <c r="AT9">
        <f t="shared" si="8"/>
        <v>0</v>
      </c>
    </row>
    <row r="10" spans="1:47" ht="11.25" customHeight="1" x14ac:dyDescent="0.15">
      <c r="A10" s="287"/>
      <c r="B10" s="118">
        <v>6</v>
      </c>
      <c r="C10" s="115" t="s">
        <v>7</v>
      </c>
      <c r="D10" s="24">
        <v>2</v>
      </c>
      <c r="E10" s="24">
        <v>2</v>
      </c>
      <c r="F10" s="24">
        <v>2</v>
      </c>
      <c r="G10" s="24">
        <v>1</v>
      </c>
      <c r="H10" s="24">
        <v>2</v>
      </c>
      <c r="I10" s="24">
        <v>2</v>
      </c>
      <c r="J10" s="24">
        <v>1</v>
      </c>
      <c r="K10" s="24">
        <v>2</v>
      </c>
      <c r="L10" s="24">
        <v>3</v>
      </c>
      <c r="M10" s="24">
        <v>1</v>
      </c>
      <c r="N10" s="24">
        <v>2</v>
      </c>
      <c r="O10" s="24">
        <v>2</v>
      </c>
      <c r="P10" s="24">
        <v>2</v>
      </c>
      <c r="Q10" s="24">
        <v>1</v>
      </c>
      <c r="R10" s="24">
        <v>2</v>
      </c>
      <c r="S10" s="24">
        <v>1</v>
      </c>
      <c r="T10" s="24">
        <v>2</v>
      </c>
      <c r="U10" s="24">
        <v>1</v>
      </c>
      <c r="V10" s="24">
        <v>1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K10" s="22">
        <f t="shared" si="13"/>
        <v>7</v>
      </c>
      <c r="AL10" s="22">
        <f t="shared" si="0"/>
        <v>11</v>
      </c>
      <c r="AM10" s="22">
        <f t="shared" si="1"/>
        <v>1</v>
      </c>
      <c r="AN10" s="22">
        <f t="shared" si="2"/>
        <v>0</v>
      </c>
      <c r="AO10" s="22">
        <f t="shared" si="3"/>
        <v>0</v>
      </c>
      <c r="AP10">
        <f t="shared" si="4"/>
        <v>36.84210526315789</v>
      </c>
      <c r="AQ10">
        <f t="shared" si="5"/>
        <v>57.894736842105267</v>
      </c>
      <c r="AR10">
        <f t="shared" si="6"/>
        <v>5.2631578947368416</v>
      </c>
      <c r="AS10">
        <f t="shared" si="7"/>
        <v>0</v>
      </c>
      <c r="AT10">
        <f t="shared" si="8"/>
        <v>0</v>
      </c>
    </row>
    <row r="11" spans="1:47" ht="11.25" customHeight="1" x14ac:dyDescent="0.15">
      <c r="A11" s="287"/>
      <c r="B11" s="118">
        <v>7</v>
      </c>
      <c r="C11" s="115" t="s">
        <v>8</v>
      </c>
      <c r="D11" s="24">
        <v>3</v>
      </c>
      <c r="E11" s="24">
        <v>1</v>
      </c>
      <c r="F11" s="24">
        <v>1</v>
      </c>
      <c r="G11" s="24">
        <v>1</v>
      </c>
      <c r="H11" s="24">
        <v>1</v>
      </c>
      <c r="I11" s="24">
        <v>2</v>
      </c>
      <c r="J11" s="24">
        <v>1</v>
      </c>
      <c r="K11" s="24">
        <v>1</v>
      </c>
      <c r="L11" s="24">
        <v>1</v>
      </c>
      <c r="M11" s="24">
        <v>2</v>
      </c>
      <c r="N11" s="24">
        <v>2</v>
      </c>
      <c r="O11" s="24">
        <v>3</v>
      </c>
      <c r="P11" s="24">
        <v>1</v>
      </c>
      <c r="Q11" s="24">
        <v>1</v>
      </c>
      <c r="R11" s="24">
        <v>1</v>
      </c>
      <c r="S11" s="24">
        <v>1</v>
      </c>
      <c r="T11" s="24">
        <v>1</v>
      </c>
      <c r="U11" s="24">
        <v>1</v>
      </c>
      <c r="V11" s="24">
        <v>1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K11" s="22">
        <f t="shared" si="13"/>
        <v>14</v>
      </c>
      <c r="AL11" s="22">
        <f t="shared" si="0"/>
        <v>3</v>
      </c>
      <c r="AM11" s="22">
        <f t="shared" si="1"/>
        <v>2</v>
      </c>
      <c r="AN11" s="22">
        <f t="shared" si="2"/>
        <v>0</v>
      </c>
      <c r="AO11" s="22">
        <f t="shared" si="3"/>
        <v>0</v>
      </c>
      <c r="AP11">
        <f t="shared" si="4"/>
        <v>73.68421052631578</v>
      </c>
      <c r="AQ11">
        <f t="shared" si="5"/>
        <v>15.789473684210526</v>
      </c>
      <c r="AR11">
        <f t="shared" si="6"/>
        <v>10.526315789473683</v>
      </c>
      <c r="AS11">
        <f t="shared" si="7"/>
        <v>0</v>
      </c>
      <c r="AT11">
        <f t="shared" si="8"/>
        <v>0</v>
      </c>
    </row>
    <row r="12" spans="1:47" ht="11.25" customHeight="1" x14ac:dyDescent="0.15">
      <c r="A12" s="287"/>
      <c r="B12" s="118">
        <v>8</v>
      </c>
      <c r="C12" s="115" t="s">
        <v>74</v>
      </c>
      <c r="D12" s="24">
        <v>2</v>
      </c>
      <c r="E12" s="24">
        <v>3</v>
      </c>
      <c r="F12" s="24">
        <v>1</v>
      </c>
      <c r="G12" s="24">
        <v>2</v>
      </c>
      <c r="H12" s="24">
        <v>1</v>
      </c>
      <c r="I12" s="24">
        <v>1</v>
      </c>
      <c r="J12" s="24">
        <v>1</v>
      </c>
      <c r="K12" s="24">
        <v>2</v>
      </c>
      <c r="L12" s="24">
        <v>2</v>
      </c>
      <c r="M12" s="24">
        <v>2</v>
      </c>
      <c r="N12" s="24">
        <v>2</v>
      </c>
      <c r="O12" s="24">
        <v>2</v>
      </c>
      <c r="P12" s="24">
        <v>2</v>
      </c>
      <c r="Q12" s="24">
        <v>1</v>
      </c>
      <c r="R12" s="24">
        <v>2</v>
      </c>
      <c r="S12" s="24">
        <v>1</v>
      </c>
      <c r="T12" s="24">
        <v>2</v>
      </c>
      <c r="U12" s="24">
        <v>1</v>
      </c>
      <c r="V12" s="24">
        <v>1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K12" s="22">
        <f t="shared" si="13"/>
        <v>8</v>
      </c>
      <c r="AL12" s="22">
        <f t="shared" si="0"/>
        <v>10</v>
      </c>
      <c r="AM12" s="22">
        <f t="shared" si="1"/>
        <v>1</v>
      </c>
      <c r="AN12" s="22">
        <f t="shared" si="2"/>
        <v>0</v>
      </c>
      <c r="AO12" s="22">
        <f t="shared" si="3"/>
        <v>0</v>
      </c>
      <c r="AP12">
        <f t="shared" si="4"/>
        <v>42.105263157894733</v>
      </c>
      <c r="AQ12">
        <f t="shared" si="5"/>
        <v>52.631578947368418</v>
      </c>
      <c r="AR12">
        <f t="shared" si="6"/>
        <v>5.2631578947368416</v>
      </c>
      <c r="AS12">
        <f t="shared" si="7"/>
        <v>0</v>
      </c>
      <c r="AT12">
        <f t="shared" si="8"/>
        <v>0</v>
      </c>
    </row>
    <row r="13" spans="1:47" ht="11.25" customHeight="1" x14ac:dyDescent="0.15">
      <c r="A13" s="287"/>
      <c r="B13" s="118">
        <v>9</v>
      </c>
      <c r="C13" s="115" t="s">
        <v>10</v>
      </c>
      <c r="D13" s="24">
        <v>2</v>
      </c>
      <c r="E13" s="24">
        <v>1</v>
      </c>
      <c r="F13" s="24">
        <v>2</v>
      </c>
      <c r="G13" s="24">
        <v>2</v>
      </c>
      <c r="H13" s="24">
        <v>1</v>
      </c>
      <c r="I13" s="24">
        <v>2</v>
      </c>
      <c r="J13" s="24">
        <v>1</v>
      </c>
      <c r="K13" s="24">
        <v>2</v>
      </c>
      <c r="L13" s="24">
        <v>3</v>
      </c>
      <c r="M13" s="24">
        <v>2</v>
      </c>
      <c r="N13" s="24">
        <v>2</v>
      </c>
      <c r="O13" s="24">
        <v>1</v>
      </c>
      <c r="P13" s="24">
        <v>1</v>
      </c>
      <c r="Q13" s="24">
        <v>1</v>
      </c>
      <c r="R13" s="24">
        <v>2</v>
      </c>
      <c r="S13" s="24">
        <v>1</v>
      </c>
      <c r="T13" s="24">
        <v>2</v>
      </c>
      <c r="U13" s="24">
        <v>2</v>
      </c>
      <c r="V13" s="24">
        <v>2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K13" s="22">
        <f t="shared" si="13"/>
        <v>7</v>
      </c>
      <c r="AL13" s="22">
        <f t="shared" si="0"/>
        <v>11</v>
      </c>
      <c r="AM13" s="22">
        <f t="shared" si="1"/>
        <v>1</v>
      </c>
      <c r="AN13" s="22">
        <f t="shared" si="2"/>
        <v>0</v>
      </c>
      <c r="AO13" s="22">
        <f t="shared" si="3"/>
        <v>0</v>
      </c>
      <c r="AP13">
        <f t="shared" si="4"/>
        <v>36.84210526315789</v>
      </c>
      <c r="AQ13">
        <f t="shared" si="5"/>
        <v>57.894736842105267</v>
      </c>
      <c r="AR13">
        <f t="shared" si="6"/>
        <v>5.2631578947368416</v>
      </c>
      <c r="AS13">
        <f t="shared" si="7"/>
        <v>0</v>
      </c>
      <c r="AT13">
        <f t="shared" si="8"/>
        <v>0</v>
      </c>
    </row>
    <row r="14" spans="1:47" ht="11.25" customHeight="1" thickBot="1" x14ac:dyDescent="0.2">
      <c r="A14" s="288"/>
      <c r="B14" s="119">
        <v>10</v>
      </c>
      <c r="C14" s="116" t="s">
        <v>11</v>
      </c>
      <c r="D14" s="25">
        <v>2</v>
      </c>
      <c r="E14" s="25">
        <v>1</v>
      </c>
      <c r="F14" s="25">
        <v>2</v>
      </c>
      <c r="G14" s="25">
        <v>1</v>
      </c>
      <c r="H14" s="25">
        <v>1</v>
      </c>
      <c r="I14" s="25">
        <v>2</v>
      </c>
      <c r="J14" s="25">
        <v>1</v>
      </c>
      <c r="K14" s="25">
        <v>2</v>
      </c>
      <c r="L14" s="25">
        <v>2</v>
      </c>
      <c r="M14" s="25">
        <v>1</v>
      </c>
      <c r="N14" s="25">
        <v>2</v>
      </c>
      <c r="O14" s="25">
        <v>3</v>
      </c>
      <c r="P14" s="25">
        <v>1</v>
      </c>
      <c r="Q14" s="25">
        <v>2</v>
      </c>
      <c r="R14" s="25">
        <v>1</v>
      </c>
      <c r="S14" s="25">
        <v>1</v>
      </c>
      <c r="T14" s="25">
        <v>1</v>
      </c>
      <c r="U14" s="25">
        <v>2</v>
      </c>
      <c r="V14" s="25">
        <v>1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K14" s="22">
        <f t="shared" si="13"/>
        <v>10</v>
      </c>
      <c r="AL14" s="22">
        <f t="shared" si="0"/>
        <v>8</v>
      </c>
      <c r="AM14" s="22">
        <f t="shared" si="1"/>
        <v>1</v>
      </c>
      <c r="AN14" s="22">
        <f t="shared" si="2"/>
        <v>0</v>
      </c>
      <c r="AO14" s="22">
        <f t="shared" si="3"/>
        <v>0</v>
      </c>
      <c r="AP14">
        <f t="shared" si="4"/>
        <v>52.631578947368418</v>
      </c>
      <c r="AQ14">
        <f t="shared" si="5"/>
        <v>42.105263157894733</v>
      </c>
      <c r="AR14">
        <f t="shared" si="6"/>
        <v>5.2631578947368416</v>
      </c>
      <c r="AS14">
        <f t="shared" si="7"/>
        <v>0</v>
      </c>
      <c r="AT14">
        <f t="shared" si="8"/>
        <v>0</v>
      </c>
    </row>
    <row r="15" spans="1:47" ht="11.25" customHeight="1" x14ac:dyDescent="0.15">
      <c r="A15" s="289" t="s">
        <v>1</v>
      </c>
      <c r="B15" s="113">
        <v>1</v>
      </c>
      <c r="C15" s="6" t="s">
        <v>75</v>
      </c>
      <c r="D15" s="7">
        <v>3</v>
      </c>
      <c r="E15" s="7">
        <v>3</v>
      </c>
      <c r="F15" s="7">
        <v>2</v>
      </c>
      <c r="G15" s="7">
        <v>2</v>
      </c>
      <c r="H15" s="7">
        <v>1</v>
      </c>
      <c r="I15" s="7">
        <v>2</v>
      </c>
      <c r="J15" s="7">
        <v>2</v>
      </c>
      <c r="K15" s="7">
        <v>1</v>
      </c>
      <c r="L15" s="7">
        <v>4</v>
      </c>
      <c r="M15" s="7">
        <v>2</v>
      </c>
      <c r="N15" s="7">
        <v>2</v>
      </c>
      <c r="O15" s="7">
        <v>3</v>
      </c>
      <c r="P15" s="7">
        <v>2</v>
      </c>
      <c r="Q15" s="7">
        <v>1</v>
      </c>
      <c r="R15" s="7">
        <v>2</v>
      </c>
      <c r="S15" s="7">
        <v>3</v>
      </c>
      <c r="T15" s="7">
        <v>1</v>
      </c>
      <c r="U15" s="7">
        <v>1</v>
      </c>
      <c r="V15" s="7">
        <v>1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K15" s="26">
        <f t="shared" si="13"/>
        <v>6</v>
      </c>
      <c r="AL15" s="26">
        <f t="shared" si="0"/>
        <v>8</v>
      </c>
      <c r="AM15" s="26">
        <f t="shared" si="1"/>
        <v>4</v>
      </c>
      <c r="AN15" s="26">
        <f t="shared" si="2"/>
        <v>1</v>
      </c>
      <c r="AO15" s="26">
        <f t="shared" si="3"/>
        <v>0</v>
      </c>
      <c r="AP15">
        <f t="shared" si="4"/>
        <v>31.578947368421051</v>
      </c>
      <c r="AQ15">
        <f t="shared" si="5"/>
        <v>42.105263157894733</v>
      </c>
      <c r="AR15">
        <f t="shared" si="6"/>
        <v>21.052631578947366</v>
      </c>
      <c r="AS15">
        <f t="shared" si="7"/>
        <v>5.2631578947368416</v>
      </c>
      <c r="AT15">
        <f t="shared" si="8"/>
        <v>0</v>
      </c>
    </row>
    <row r="16" spans="1:47" ht="11.25" customHeight="1" x14ac:dyDescent="0.15">
      <c r="A16" s="290"/>
      <c r="B16" s="8">
        <v>2</v>
      </c>
      <c r="C16" s="9" t="s">
        <v>13</v>
      </c>
      <c r="D16" s="10">
        <v>2</v>
      </c>
      <c r="E16" s="10">
        <v>3</v>
      </c>
      <c r="F16" s="10">
        <v>2</v>
      </c>
      <c r="G16" s="10">
        <v>2</v>
      </c>
      <c r="H16" s="10">
        <v>1</v>
      </c>
      <c r="I16" s="10">
        <v>2</v>
      </c>
      <c r="J16" s="10">
        <v>1</v>
      </c>
      <c r="K16" s="10">
        <v>1</v>
      </c>
      <c r="L16" s="10">
        <v>3</v>
      </c>
      <c r="M16" s="10">
        <v>1</v>
      </c>
      <c r="N16" s="10">
        <v>2</v>
      </c>
      <c r="O16" s="10">
        <v>1</v>
      </c>
      <c r="P16" s="10">
        <v>2</v>
      </c>
      <c r="Q16" s="10">
        <v>2</v>
      </c>
      <c r="R16" s="10">
        <v>2</v>
      </c>
      <c r="S16" s="10">
        <v>3</v>
      </c>
      <c r="T16" s="10">
        <v>2</v>
      </c>
      <c r="U16" s="10">
        <v>3</v>
      </c>
      <c r="V16" s="10">
        <v>1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K16" s="26">
        <f t="shared" si="13"/>
        <v>6</v>
      </c>
      <c r="AL16" s="26">
        <f t="shared" si="0"/>
        <v>9</v>
      </c>
      <c r="AM16" s="26">
        <f t="shared" si="1"/>
        <v>4</v>
      </c>
      <c r="AN16" s="26">
        <f t="shared" si="2"/>
        <v>0</v>
      </c>
      <c r="AO16" s="26">
        <f t="shared" si="3"/>
        <v>0</v>
      </c>
      <c r="AP16">
        <f t="shared" si="4"/>
        <v>31.578947368421051</v>
      </c>
      <c r="AQ16">
        <f t="shared" si="5"/>
        <v>47.368421052631575</v>
      </c>
      <c r="AR16">
        <f t="shared" si="6"/>
        <v>21.052631578947366</v>
      </c>
      <c r="AS16">
        <f t="shared" si="7"/>
        <v>0</v>
      </c>
      <c r="AT16">
        <f t="shared" si="8"/>
        <v>0</v>
      </c>
    </row>
    <row r="17" spans="1:46" ht="11.25" customHeight="1" x14ac:dyDescent="0.15">
      <c r="A17" s="290"/>
      <c r="B17" s="8">
        <v>3</v>
      </c>
      <c r="C17" s="9" t="s">
        <v>76</v>
      </c>
      <c r="D17" s="10">
        <v>3</v>
      </c>
      <c r="E17" s="10">
        <v>1</v>
      </c>
      <c r="F17" s="10">
        <v>2</v>
      </c>
      <c r="G17" s="10">
        <v>3</v>
      </c>
      <c r="H17" s="10">
        <v>1</v>
      </c>
      <c r="I17" s="10">
        <v>2</v>
      </c>
      <c r="J17" s="10">
        <v>1</v>
      </c>
      <c r="K17" s="10">
        <v>1</v>
      </c>
      <c r="L17" s="10">
        <v>3</v>
      </c>
      <c r="M17" s="10">
        <v>1</v>
      </c>
      <c r="N17" s="10">
        <v>2</v>
      </c>
      <c r="O17" s="10">
        <v>2</v>
      </c>
      <c r="P17" s="10">
        <v>2</v>
      </c>
      <c r="Q17" s="10">
        <v>2</v>
      </c>
      <c r="R17" s="10">
        <v>3</v>
      </c>
      <c r="S17" s="10">
        <v>2</v>
      </c>
      <c r="T17" s="10">
        <v>2</v>
      </c>
      <c r="U17" s="10">
        <v>2</v>
      </c>
      <c r="V17" s="10">
        <v>1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K17" s="26">
        <f t="shared" si="13"/>
        <v>6</v>
      </c>
      <c r="AL17" s="26">
        <f t="shared" si="0"/>
        <v>9</v>
      </c>
      <c r="AM17" s="26">
        <f t="shared" si="1"/>
        <v>4</v>
      </c>
      <c r="AN17" s="26">
        <f t="shared" si="2"/>
        <v>0</v>
      </c>
      <c r="AO17" s="26">
        <f t="shared" si="3"/>
        <v>0</v>
      </c>
      <c r="AP17">
        <f t="shared" si="4"/>
        <v>31.578947368421051</v>
      </c>
      <c r="AQ17">
        <f t="shared" si="5"/>
        <v>47.368421052631575</v>
      </c>
      <c r="AR17">
        <f t="shared" si="6"/>
        <v>21.052631578947366</v>
      </c>
      <c r="AS17">
        <f t="shared" si="7"/>
        <v>0</v>
      </c>
      <c r="AT17">
        <f t="shared" si="8"/>
        <v>0</v>
      </c>
    </row>
    <row r="18" spans="1:46" ht="11.25" customHeight="1" x14ac:dyDescent="0.15">
      <c r="A18" s="290"/>
      <c r="B18" s="8">
        <v>4</v>
      </c>
      <c r="C18" s="9" t="s">
        <v>77</v>
      </c>
      <c r="D18" s="10">
        <v>2</v>
      </c>
      <c r="E18" s="10">
        <v>1</v>
      </c>
      <c r="F18" s="10">
        <v>2</v>
      </c>
      <c r="G18" s="10">
        <v>2</v>
      </c>
      <c r="H18" s="10">
        <v>1</v>
      </c>
      <c r="I18" s="10">
        <v>2</v>
      </c>
      <c r="J18" s="10">
        <v>2</v>
      </c>
      <c r="K18" s="10">
        <v>2</v>
      </c>
      <c r="L18" s="10">
        <v>3</v>
      </c>
      <c r="M18" s="10">
        <v>2</v>
      </c>
      <c r="N18" s="10">
        <v>2</v>
      </c>
      <c r="O18" s="10">
        <v>2</v>
      </c>
      <c r="P18" s="10">
        <v>2</v>
      </c>
      <c r="Q18" s="10">
        <v>2</v>
      </c>
      <c r="R18" s="10">
        <v>2</v>
      </c>
      <c r="S18" s="10">
        <v>3</v>
      </c>
      <c r="T18" s="10">
        <v>2</v>
      </c>
      <c r="U18" s="10">
        <v>2</v>
      </c>
      <c r="V18" s="10">
        <v>1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K18" s="26">
        <f t="shared" si="13"/>
        <v>3</v>
      </c>
      <c r="AL18" s="26">
        <f t="shared" si="0"/>
        <v>14</v>
      </c>
      <c r="AM18" s="26">
        <f t="shared" si="1"/>
        <v>2</v>
      </c>
      <c r="AN18" s="26">
        <f t="shared" si="2"/>
        <v>0</v>
      </c>
      <c r="AO18" s="26">
        <f t="shared" si="3"/>
        <v>0</v>
      </c>
      <c r="AP18">
        <f t="shared" si="4"/>
        <v>15.789473684210526</v>
      </c>
      <c r="AQ18">
        <f t="shared" si="5"/>
        <v>73.68421052631578</v>
      </c>
      <c r="AR18">
        <f t="shared" si="6"/>
        <v>10.526315789473683</v>
      </c>
      <c r="AS18">
        <f t="shared" si="7"/>
        <v>0</v>
      </c>
      <c r="AT18">
        <f t="shared" si="8"/>
        <v>0</v>
      </c>
    </row>
    <row r="19" spans="1:46" ht="11.25" customHeight="1" x14ac:dyDescent="0.15">
      <c r="A19" s="290"/>
      <c r="B19" s="8">
        <v>5</v>
      </c>
      <c r="C19" s="9" t="s">
        <v>16</v>
      </c>
      <c r="D19" s="10">
        <v>2</v>
      </c>
      <c r="E19" s="10">
        <v>3</v>
      </c>
      <c r="F19" s="10">
        <v>1</v>
      </c>
      <c r="G19" s="10">
        <v>2</v>
      </c>
      <c r="H19" s="10">
        <v>1</v>
      </c>
      <c r="I19" s="10">
        <v>2</v>
      </c>
      <c r="J19" s="10">
        <v>1</v>
      </c>
      <c r="K19" s="10">
        <v>2</v>
      </c>
      <c r="L19" s="10">
        <v>2</v>
      </c>
      <c r="M19" s="10">
        <v>3</v>
      </c>
      <c r="N19" s="10">
        <v>2</v>
      </c>
      <c r="O19" s="10">
        <v>1</v>
      </c>
      <c r="P19" s="10">
        <v>2</v>
      </c>
      <c r="Q19" s="10">
        <v>2</v>
      </c>
      <c r="R19" s="10">
        <v>2</v>
      </c>
      <c r="S19" s="10">
        <v>3</v>
      </c>
      <c r="T19" s="10">
        <v>1</v>
      </c>
      <c r="U19" s="10">
        <v>2</v>
      </c>
      <c r="V19" s="10">
        <v>1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K19" s="26">
        <f t="shared" si="13"/>
        <v>6</v>
      </c>
      <c r="AL19" s="26">
        <f t="shared" si="0"/>
        <v>10</v>
      </c>
      <c r="AM19" s="26">
        <f t="shared" si="1"/>
        <v>3</v>
      </c>
      <c r="AN19" s="26">
        <f t="shared" si="2"/>
        <v>0</v>
      </c>
      <c r="AO19" s="26">
        <f t="shared" si="3"/>
        <v>0</v>
      </c>
      <c r="AP19">
        <f t="shared" si="4"/>
        <v>31.578947368421051</v>
      </c>
      <c r="AQ19">
        <f t="shared" si="5"/>
        <v>52.631578947368418</v>
      </c>
      <c r="AR19">
        <f t="shared" si="6"/>
        <v>15.789473684210526</v>
      </c>
      <c r="AS19">
        <f t="shared" si="7"/>
        <v>0</v>
      </c>
      <c r="AT19">
        <f t="shared" si="8"/>
        <v>0</v>
      </c>
    </row>
    <row r="20" spans="1:46" ht="11.25" customHeight="1" thickBot="1" x14ac:dyDescent="0.2">
      <c r="A20" s="291"/>
      <c r="B20" s="121">
        <v>6</v>
      </c>
      <c r="C20" s="11" t="s">
        <v>78</v>
      </c>
      <c r="D20" s="12">
        <v>2</v>
      </c>
      <c r="E20" s="12">
        <v>3</v>
      </c>
      <c r="F20" s="12">
        <v>2</v>
      </c>
      <c r="G20" s="12">
        <v>2</v>
      </c>
      <c r="H20" s="12">
        <v>2</v>
      </c>
      <c r="I20" s="12">
        <v>2</v>
      </c>
      <c r="J20" s="12">
        <v>1</v>
      </c>
      <c r="K20" s="12">
        <v>2</v>
      </c>
      <c r="L20" s="12">
        <v>2</v>
      </c>
      <c r="M20" s="12">
        <v>3</v>
      </c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>
        <v>3</v>
      </c>
      <c r="T20" s="12">
        <v>2</v>
      </c>
      <c r="U20" s="12"/>
      <c r="V20" s="12">
        <v>1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K20" s="26">
        <f t="shared" si="13"/>
        <v>2</v>
      </c>
      <c r="AL20" s="26">
        <f t="shared" si="0"/>
        <v>13</v>
      </c>
      <c r="AM20" s="26">
        <f t="shared" si="1"/>
        <v>3</v>
      </c>
      <c r="AN20" s="26">
        <f t="shared" si="2"/>
        <v>0</v>
      </c>
      <c r="AO20" s="26">
        <f t="shared" si="3"/>
        <v>0</v>
      </c>
      <c r="AP20">
        <f t="shared" si="4"/>
        <v>11.111111111111111</v>
      </c>
      <c r="AQ20">
        <f t="shared" si="5"/>
        <v>72.222222222222214</v>
      </c>
      <c r="AR20">
        <f t="shared" si="6"/>
        <v>16.666666666666664</v>
      </c>
      <c r="AS20">
        <f t="shared" si="7"/>
        <v>0</v>
      </c>
      <c r="AT20">
        <f t="shared" si="8"/>
        <v>0</v>
      </c>
    </row>
    <row r="21" spans="1:46" ht="11.25" customHeight="1" x14ac:dyDescent="0.15">
      <c r="A21" s="292" t="s">
        <v>2</v>
      </c>
      <c r="B21" s="126">
        <v>1</v>
      </c>
      <c r="C21" s="129" t="s">
        <v>18</v>
      </c>
      <c r="D21" s="18">
        <v>2</v>
      </c>
      <c r="E21" s="18">
        <v>3</v>
      </c>
      <c r="F21" s="18">
        <v>1</v>
      </c>
      <c r="G21" s="18">
        <v>2</v>
      </c>
      <c r="H21" s="18">
        <v>1</v>
      </c>
      <c r="I21" s="18">
        <v>2</v>
      </c>
      <c r="J21" s="18">
        <v>1</v>
      </c>
      <c r="K21" s="18">
        <v>2</v>
      </c>
      <c r="L21" s="18">
        <v>1</v>
      </c>
      <c r="M21" s="18">
        <v>1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2</v>
      </c>
      <c r="T21" s="18">
        <v>1</v>
      </c>
      <c r="U21" s="18">
        <v>1</v>
      </c>
      <c r="V21" s="18">
        <v>1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K21" s="27">
        <f t="shared" si="13"/>
        <v>13</v>
      </c>
      <c r="AL21" s="27">
        <f t="shared" si="0"/>
        <v>5</v>
      </c>
      <c r="AM21" s="27">
        <f t="shared" si="1"/>
        <v>1</v>
      </c>
      <c r="AN21" s="27">
        <f t="shared" si="2"/>
        <v>0</v>
      </c>
      <c r="AO21" s="27">
        <f t="shared" si="3"/>
        <v>0</v>
      </c>
      <c r="AP21">
        <f t="shared" si="4"/>
        <v>68.421052631578945</v>
      </c>
      <c r="AQ21">
        <f t="shared" si="5"/>
        <v>26.315789473684209</v>
      </c>
      <c r="AR21">
        <f t="shared" si="6"/>
        <v>5.2631578947368416</v>
      </c>
      <c r="AS21">
        <f t="shared" si="7"/>
        <v>0</v>
      </c>
      <c r="AT21">
        <f t="shared" si="8"/>
        <v>0</v>
      </c>
    </row>
    <row r="22" spans="1:46" ht="11.25" customHeight="1" x14ac:dyDescent="0.15">
      <c r="A22" s="293"/>
      <c r="B22" s="127">
        <v>2</v>
      </c>
      <c r="C22" s="123" t="s">
        <v>79</v>
      </c>
      <c r="D22" s="120">
        <v>3</v>
      </c>
      <c r="E22" s="120">
        <v>3</v>
      </c>
      <c r="F22" s="120">
        <v>2</v>
      </c>
      <c r="G22" s="120">
        <v>2</v>
      </c>
      <c r="H22" s="120">
        <v>1</v>
      </c>
      <c r="I22" s="120">
        <v>2</v>
      </c>
      <c r="J22" s="120">
        <v>1</v>
      </c>
      <c r="K22" s="120">
        <v>2</v>
      </c>
      <c r="L22" s="120">
        <v>2</v>
      </c>
      <c r="M22" s="120">
        <v>1</v>
      </c>
      <c r="N22" s="120">
        <v>2</v>
      </c>
      <c r="O22" s="120">
        <v>2</v>
      </c>
      <c r="P22" s="120">
        <v>1</v>
      </c>
      <c r="Q22" s="120">
        <v>2</v>
      </c>
      <c r="R22" s="120">
        <v>1</v>
      </c>
      <c r="S22" s="120">
        <v>2</v>
      </c>
      <c r="T22" s="120">
        <v>1</v>
      </c>
      <c r="U22" s="120">
        <v>1</v>
      </c>
      <c r="V22" s="120">
        <v>1</v>
      </c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K22" s="27">
        <f t="shared" ref="AK22" si="14">COUNTIF(D22:AI22,"1")</f>
        <v>8</v>
      </c>
      <c r="AL22" s="27">
        <f t="shared" ref="AL22" si="15">COUNTIF(D22:AI22,"2")</f>
        <v>9</v>
      </c>
      <c r="AM22" s="27">
        <f t="shared" ref="AM22" si="16">COUNTIF(D22:AI22,"3")</f>
        <v>2</v>
      </c>
      <c r="AN22" s="27">
        <f t="shared" ref="AN22" si="17">COUNTIF(D22:AI22,"4")</f>
        <v>0</v>
      </c>
      <c r="AO22" s="27">
        <f t="shared" ref="AO22" si="18">COUNTIF(D22:AI22,"5")</f>
        <v>0</v>
      </c>
      <c r="AP22">
        <f t="shared" si="4"/>
        <v>42.105263157894733</v>
      </c>
      <c r="AQ22">
        <f t="shared" si="5"/>
        <v>47.368421052631575</v>
      </c>
      <c r="AR22">
        <f t="shared" si="6"/>
        <v>10.526315789473683</v>
      </c>
      <c r="AS22">
        <f t="shared" si="7"/>
        <v>0</v>
      </c>
      <c r="AT22">
        <f t="shared" si="8"/>
        <v>0</v>
      </c>
    </row>
    <row r="23" spans="1:46" ht="11.25" customHeight="1" x14ac:dyDescent="0.15">
      <c r="A23" s="293"/>
      <c r="B23" s="127">
        <v>3</v>
      </c>
      <c r="C23" s="124" t="s">
        <v>80</v>
      </c>
      <c r="D23" s="19">
        <v>3</v>
      </c>
      <c r="E23" s="19">
        <v>2</v>
      </c>
      <c r="F23" s="19">
        <v>1</v>
      </c>
      <c r="G23" s="19">
        <v>2</v>
      </c>
      <c r="H23" s="19">
        <v>1</v>
      </c>
      <c r="I23" s="19">
        <v>2</v>
      </c>
      <c r="J23" s="19">
        <v>1</v>
      </c>
      <c r="K23" s="19">
        <v>2</v>
      </c>
      <c r="L23" s="19">
        <v>2</v>
      </c>
      <c r="M23" s="19">
        <v>3</v>
      </c>
      <c r="N23" s="19">
        <v>2</v>
      </c>
      <c r="O23" s="19">
        <v>1</v>
      </c>
      <c r="P23" s="19">
        <v>1</v>
      </c>
      <c r="Q23" s="19">
        <v>1</v>
      </c>
      <c r="R23" s="19">
        <v>1</v>
      </c>
      <c r="S23" s="19">
        <v>2</v>
      </c>
      <c r="T23" s="19">
        <v>1</v>
      </c>
      <c r="U23" s="19">
        <v>1</v>
      </c>
      <c r="V23" s="19">
        <v>1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K23" s="27">
        <f t="shared" si="13"/>
        <v>10</v>
      </c>
      <c r="AL23" s="27">
        <f t="shared" si="0"/>
        <v>7</v>
      </c>
      <c r="AM23" s="27">
        <f t="shared" si="1"/>
        <v>2</v>
      </c>
      <c r="AN23" s="27">
        <f t="shared" si="2"/>
        <v>0</v>
      </c>
      <c r="AO23" s="27">
        <f t="shared" si="3"/>
        <v>0</v>
      </c>
      <c r="AP23">
        <f t="shared" si="4"/>
        <v>52.631578947368418</v>
      </c>
      <c r="AQ23">
        <f t="shared" si="5"/>
        <v>36.84210526315789</v>
      </c>
      <c r="AR23">
        <f t="shared" si="6"/>
        <v>10.526315789473683</v>
      </c>
      <c r="AS23">
        <f t="shared" si="7"/>
        <v>0</v>
      </c>
      <c r="AT23">
        <f t="shared" si="8"/>
        <v>0</v>
      </c>
    </row>
    <row r="24" spans="1:46" ht="11.25" customHeight="1" x14ac:dyDescent="0.15">
      <c r="A24" s="293"/>
      <c r="B24" s="127">
        <v>4</v>
      </c>
      <c r="C24" s="124" t="s">
        <v>21</v>
      </c>
      <c r="D24" s="19">
        <v>3</v>
      </c>
      <c r="E24" s="19">
        <v>2</v>
      </c>
      <c r="F24" s="19">
        <v>1</v>
      </c>
      <c r="G24" s="19">
        <v>2</v>
      </c>
      <c r="H24" s="19">
        <v>2</v>
      </c>
      <c r="I24" s="19">
        <v>5</v>
      </c>
      <c r="J24" s="19">
        <v>1</v>
      </c>
      <c r="K24" s="19">
        <v>2</v>
      </c>
      <c r="L24" s="19">
        <v>2</v>
      </c>
      <c r="M24" s="19">
        <v>4</v>
      </c>
      <c r="N24" s="19">
        <v>2</v>
      </c>
      <c r="O24" s="19">
        <v>2</v>
      </c>
      <c r="P24" s="19">
        <v>1</v>
      </c>
      <c r="Q24" s="19">
        <v>1</v>
      </c>
      <c r="R24" s="19">
        <v>1</v>
      </c>
      <c r="S24" s="19">
        <v>3</v>
      </c>
      <c r="T24" s="19">
        <v>2</v>
      </c>
      <c r="U24" s="19">
        <v>1</v>
      </c>
      <c r="V24" s="19">
        <v>1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K24" s="27">
        <f t="shared" si="13"/>
        <v>7</v>
      </c>
      <c r="AL24" s="27">
        <f t="shared" si="0"/>
        <v>8</v>
      </c>
      <c r="AM24" s="27">
        <f t="shared" si="1"/>
        <v>2</v>
      </c>
      <c r="AN24" s="27">
        <f t="shared" si="2"/>
        <v>1</v>
      </c>
      <c r="AO24" s="27">
        <f t="shared" si="3"/>
        <v>1</v>
      </c>
      <c r="AP24">
        <f t="shared" si="4"/>
        <v>36.84210526315789</v>
      </c>
      <c r="AQ24">
        <f t="shared" si="5"/>
        <v>42.105263157894733</v>
      </c>
      <c r="AR24">
        <f t="shared" si="6"/>
        <v>10.526315789473683</v>
      </c>
      <c r="AS24">
        <f t="shared" si="7"/>
        <v>5.2631578947368416</v>
      </c>
      <c r="AT24">
        <f t="shared" si="8"/>
        <v>5.2631578947368416</v>
      </c>
    </row>
    <row r="25" spans="1:46" ht="11.25" customHeight="1" x14ac:dyDescent="0.15">
      <c r="A25" s="293"/>
      <c r="B25" s="127">
        <v>5</v>
      </c>
      <c r="C25" s="124" t="s">
        <v>22</v>
      </c>
      <c r="D25" s="19">
        <v>2</v>
      </c>
      <c r="E25" s="19">
        <v>3</v>
      </c>
      <c r="F25" s="19">
        <v>1</v>
      </c>
      <c r="G25" s="19">
        <v>2</v>
      </c>
      <c r="H25" s="19">
        <v>2</v>
      </c>
      <c r="I25" s="19">
        <v>1</v>
      </c>
      <c r="J25" s="19">
        <v>1</v>
      </c>
      <c r="K25" s="19">
        <v>2</v>
      </c>
      <c r="L25" s="19">
        <v>2</v>
      </c>
      <c r="M25" s="19">
        <v>1</v>
      </c>
      <c r="N25" s="19">
        <v>2</v>
      </c>
      <c r="O25" s="19">
        <v>1</v>
      </c>
      <c r="P25" s="19">
        <v>1</v>
      </c>
      <c r="Q25" s="19">
        <v>1</v>
      </c>
      <c r="R25" s="19">
        <v>1</v>
      </c>
      <c r="S25" s="19">
        <v>2</v>
      </c>
      <c r="T25" s="19">
        <v>2</v>
      </c>
      <c r="U25" s="19">
        <v>1</v>
      </c>
      <c r="V25" s="19">
        <v>1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K25" s="27">
        <f t="shared" si="13"/>
        <v>10</v>
      </c>
      <c r="AL25" s="27">
        <f t="shared" si="0"/>
        <v>8</v>
      </c>
      <c r="AM25" s="27">
        <f t="shared" si="1"/>
        <v>1</v>
      </c>
      <c r="AN25" s="27">
        <f t="shared" si="2"/>
        <v>0</v>
      </c>
      <c r="AO25" s="27">
        <f t="shared" si="3"/>
        <v>0</v>
      </c>
      <c r="AP25">
        <f t="shared" si="4"/>
        <v>52.631578947368418</v>
      </c>
      <c r="AQ25">
        <f t="shared" si="5"/>
        <v>42.105263157894733</v>
      </c>
      <c r="AR25">
        <f t="shared" si="6"/>
        <v>5.2631578947368416</v>
      </c>
      <c r="AS25">
        <f t="shared" si="7"/>
        <v>0</v>
      </c>
      <c r="AT25">
        <f t="shared" si="8"/>
        <v>0</v>
      </c>
    </row>
    <row r="26" spans="1:46" ht="11.25" customHeight="1" x14ac:dyDescent="0.15">
      <c r="A26" s="293"/>
      <c r="B26" s="127">
        <v>6</v>
      </c>
      <c r="C26" s="124" t="s">
        <v>23</v>
      </c>
      <c r="D26" s="19">
        <v>3</v>
      </c>
      <c r="E26" s="19">
        <v>3</v>
      </c>
      <c r="F26" s="19">
        <v>1</v>
      </c>
      <c r="G26" s="19">
        <v>2</v>
      </c>
      <c r="H26" s="19">
        <v>1</v>
      </c>
      <c r="I26" s="19">
        <v>1</v>
      </c>
      <c r="J26" s="19">
        <v>1</v>
      </c>
      <c r="K26" s="19">
        <v>2</v>
      </c>
      <c r="L26" s="19">
        <v>2</v>
      </c>
      <c r="M26" s="19">
        <v>4</v>
      </c>
      <c r="N26" s="19">
        <v>2</v>
      </c>
      <c r="O26" s="19">
        <v>1</v>
      </c>
      <c r="P26" s="19">
        <v>1</v>
      </c>
      <c r="Q26" s="19">
        <v>1</v>
      </c>
      <c r="R26" s="19">
        <v>2</v>
      </c>
      <c r="S26" s="19">
        <v>2</v>
      </c>
      <c r="T26" s="19">
        <v>1</v>
      </c>
      <c r="U26" s="19">
        <v>1</v>
      </c>
      <c r="V26" s="19">
        <v>1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K26" s="27">
        <f t="shared" si="13"/>
        <v>10</v>
      </c>
      <c r="AL26" s="27">
        <f t="shared" si="0"/>
        <v>6</v>
      </c>
      <c r="AM26" s="27">
        <f t="shared" si="1"/>
        <v>2</v>
      </c>
      <c r="AN26" s="27">
        <f t="shared" si="2"/>
        <v>1</v>
      </c>
      <c r="AO26" s="27">
        <f t="shared" si="3"/>
        <v>0</v>
      </c>
      <c r="AP26">
        <f t="shared" si="4"/>
        <v>52.631578947368418</v>
      </c>
      <c r="AQ26">
        <f t="shared" si="5"/>
        <v>31.578947368421051</v>
      </c>
      <c r="AR26">
        <f t="shared" si="6"/>
        <v>10.526315789473683</v>
      </c>
      <c r="AS26">
        <f t="shared" si="7"/>
        <v>5.2631578947368416</v>
      </c>
      <c r="AT26">
        <f t="shared" si="8"/>
        <v>0</v>
      </c>
    </row>
    <row r="27" spans="1:46" ht="11.25" customHeight="1" x14ac:dyDescent="0.15">
      <c r="A27" s="293"/>
      <c r="B27" s="127">
        <v>7</v>
      </c>
      <c r="C27" s="124" t="s">
        <v>79</v>
      </c>
      <c r="D27" s="19">
        <v>3</v>
      </c>
      <c r="E27" s="19">
        <v>3</v>
      </c>
      <c r="F27" s="19">
        <v>1</v>
      </c>
      <c r="G27" s="19">
        <v>2</v>
      </c>
      <c r="H27" s="19">
        <v>2</v>
      </c>
      <c r="I27" s="19">
        <v>2</v>
      </c>
      <c r="J27" s="19">
        <v>1</v>
      </c>
      <c r="K27" s="19">
        <v>2</v>
      </c>
      <c r="L27" s="19">
        <v>2</v>
      </c>
      <c r="M27" s="19">
        <v>1</v>
      </c>
      <c r="N27" s="19">
        <v>2</v>
      </c>
      <c r="O27" s="19">
        <v>2</v>
      </c>
      <c r="P27" s="19">
        <v>1</v>
      </c>
      <c r="Q27" s="19">
        <v>2</v>
      </c>
      <c r="R27" s="19">
        <v>2</v>
      </c>
      <c r="S27" s="19">
        <v>2</v>
      </c>
      <c r="T27" s="19">
        <v>1</v>
      </c>
      <c r="U27" s="19">
        <v>1</v>
      </c>
      <c r="V27" s="19">
        <v>1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K27" s="27">
        <f t="shared" si="13"/>
        <v>7</v>
      </c>
      <c r="AL27" s="27">
        <f t="shared" si="0"/>
        <v>10</v>
      </c>
      <c r="AM27" s="27">
        <f t="shared" si="1"/>
        <v>2</v>
      </c>
      <c r="AN27" s="27">
        <f t="shared" si="2"/>
        <v>0</v>
      </c>
      <c r="AO27" s="27">
        <f t="shared" si="3"/>
        <v>0</v>
      </c>
      <c r="AP27">
        <f t="shared" si="4"/>
        <v>36.84210526315789</v>
      </c>
      <c r="AQ27">
        <f t="shared" si="5"/>
        <v>52.631578947368418</v>
      </c>
      <c r="AR27">
        <f t="shared" si="6"/>
        <v>10.526315789473683</v>
      </c>
      <c r="AS27">
        <f t="shared" si="7"/>
        <v>0</v>
      </c>
      <c r="AT27">
        <f t="shared" si="8"/>
        <v>0</v>
      </c>
    </row>
    <row r="28" spans="1:46" ht="11.25" customHeight="1" thickBot="1" x14ac:dyDescent="0.2">
      <c r="A28" s="294"/>
      <c r="B28" s="128">
        <v>8</v>
      </c>
      <c r="C28" s="125" t="s">
        <v>24</v>
      </c>
      <c r="D28" s="20">
        <v>3</v>
      </c>
      <c r="E28" s="20">
        <v>3</v>
      </c>
      <c r="F28" s="20">
        <v>1</v>
      </c>
      <c r="G28" s="20">
        <v>2</v>
      </c>
      <c r="H28" s="20">
        <v>1</v>
      </c>
      <c r="I28" s="20">
        <v>1</v>
      </c>
      <c r="J28" s="20">
        <v>1</v>
      </c>
      <c r="K28" s="20">
        <v>2</v>
      </c>
      <c r="L28" s="20">
        <v>2</v>
      </c>
      <c r="M28" s="20">
        <v>2</v>
      </c>
      <c r="N28" s="20">
        <v>2</v>
      </c>
      <c r="O28" s="20">
        <v>2</v>
      </c>
      <c r="P28" s="20">
        <v>1</v>
      </c>
      <c r="Q28" s="20">
        <v>1</v>
      </c>
      <c r="R28" s="20">
        <v>2</v>
      </c>
      <c r="S28" s="20">
        <v>2</v>
      </c>
      <c r="T28" s="20">
        <v>1</v>
      </c>
      <c r="U28" s="20">
        <v>1</v>
      </c>
      <c r="V28" s="20">
        <v>1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K28" s="27">
        <f t="shared" si="13"/>
        <v>9</v>
      </c>
      <c r="AL28" s="27">
        <f t="shared" si="0"/>
        <v>8</v>
      </c>
      <c r="AM28" s="27">
        <f t="shared" si="1"/>
        <v>2</v>
      </c>
      <c r="AN28" s="27">
        <f t="shared" si="2"/>
        <v>0</v>
      </c>
      <c r="AO28" s="27">
        <f t="shared" si="3"/>
        <v>0</v>
      </c>
      <c r="AP28">
        <f t="shared" si="4"/>
        <v>47.368421052631575</v>
      </c>
      <c r="AQ28">
        <f t="shared" si="5"/>
        <v>42.105263157894733</v>
      </c>
      <c r="AR28">
        <f t="shared" si="6"/>
        <v>10.526315789473683</v>
      </c>
      <c r="AS28">
        <f t="shared" si="7"/>
        <v>0</v>
      </c>
      <c r="AT28">
        <f t="shared" si="8"/>
        <v>0</v>
      </c>
    </row>
    <row r="29" spans="1:46" ht="11.25" customHeight="1" x14ac:dyDescent="0.15">
      <c r="A29" s="282" t="s">
        <v>3</v>
      </c>
      <c r="B29" s="122">
        <v>1</v>
      </c>
      <c r="C29" s="21" t="s">
        <v>25</v>
      </c>
      <c r="D29" s="13">
        <v>2</v>
      </c>
      <c r="E29" s="13">
        <v>2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2</v>
      </c>
      <c r="L29" s="13">
        <v>1</v>
      </c>
      <c r="M29" s="13">
        <v>2</v>
      </c>
      <c r="N29" s="13">
        <v>1</v>
      </c>
      <c r="O29" s="13">
        <v>1</v>
      </c>
      <c r="P29" s="13">
        <v>1</v>
      </c>
      <c r="Q29" s="13">
        <v>1</v>
      </c>
      <c r="R29" s="13">
        <v>1</v>
      </c>
      <c r="S29" s="13">
        <v>2</v>
      </c>
      <c r="T29" s="13">
        <v>2</v>
      </c>
      <c r="U29" s="13">
        <v>1</v>
      </c>
      <c r="V29" s="13">
        <v>1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K29" s="28">
        <f t="shared" si="13"/>
        <v>13</v>
      </c>
      <c r="AL29" s="28">
        <f t="shared" si="0"/>
        <v>6</v>
      </c>
      <c r="AM29" s="28">
        <f t="shared" si="1"/>
        <v>0</v>
      </c>
      <c r="AN29" s="28">
        <f t="shared" si="2"/>
        <v>0</v>
      </c>
      <c r="AO29" s="28">
        <f t="shared" si="3"/>
        <v>0</v>
      </c>
      <c r="AP29">
        <f t="shared" si="4"/>
        <v>68.421052631578945</v>
      </c>
      <c r="AQ29">
        <f t="shared" si="5"/>
        <v>31.578947368421051</v>
      </c>
      <c r="AR29">
        <f t="shared" si="6"/>
        <v>0</v>
      </c>
      <c r="AS29">
        <f t="shared" si="7"/>
        <v>0</v>
      </c>
      <c r="AT29">
        <f t="shared" si="8"/>
        <v>0</v>
      </c>
    </row>
    <row r="30" spans="1:46" ht="11.25" customHeight="1" x14ac:dyDescent="0.15">
      <c r="A30" s="283"/>
      <c r="B30" s="14">
        <v>2</v>
      </c>
      <c r="C30" s="15" t="s">
        <v>26</v>
      </c>
      <c r="D30" s="16">
        <v>2</v>
      </c>
      <c r="E30" s="16">
        <v>2</v>
      </c>
      <c r="F30" s="16">
        <v>1</v>
      </c>
      <c r="G30" s="16">
        <v>1</v>
      </c>
      <c r="H30" s="16">
        <v>1</v>
      </c>
      <c r="I30" s="16">
        <v>2</v>
      </c>
      <c r="J30" s="16">
        <v>1</v>
      </c>
      <c r="K30" s="16">
        <v>2</v>
      </c>
      <c r="L30" s="16">
        <v>1</v>
      </c>
      <c r="M30" s="16">
        <v>2</v>
      </c>
      <c r="N30" s="16">
        <v>2</v>
      </c>
      <c r="O30" s="16">
        <v>1</v>
      </c>
      <c r="P30" s="16">
        <v>1</v>
      </c>
      <c r="Q30" s="16">
        <v>1</v>
      </c>
      <c r="R30" s="16">
        <v>1</v>
      </c>
      <c r="S30" s="16">
        <v>2</v>
      </c>
      <c r="T30" s="16">
        <v>1</v>
      </c>
      <c r="U30" s="16">
        <v>1</v>
      </c>
      <c r="V30" s="16">
        <v>1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K30" s="28">
        <f t="shared" si="13"/>
        <v>12</v>
      </c>
      <c r="AL30" s="28">
        <f t="shared" si="0"/>
        <v>7</v>
      </c>
      <c r="AM30" s="28">
        <f t="shared" si="1"/>
        <v>0</v>
      </c>
      <c r="AN30" s="28">
        <f t="shared" si="2"/>
        <v>0</v>
      </c>
      <c r="AO30" s="28">
        <f t="shared" si="3"/>
        <v>0</v>
      </c>
      <c r="AP30">
        <f t="shared" si="4"/>
        <v>63.157894736842103</v>
      </c>
      <c r="AQ30">
        <f t="shared" si="5"/>
        <v>36.84210526315789</v>
      </c>
      <c r="AR30">
        <f t="shared" si="6"/>
        <v>0</v>
      </c>
      <c r="AS30">
        <f t="shared" si="7"/>
        <v>0</v>
      </c>
      <c r="AT30">
        <f t="shared" si="8"/>
        <v>0</v>
      </c>
    </row>
    <row r="31" spans="1:46" ht="11.25" customHeight="1" x14ac:dyDescent="0.15">
      <c r="A31" s="283"/>
      <c r="B31" s="14">
        <v>3</v>
      </c>
      <c r="C31" s="15" t="s">
        <v>27</v>
      </c>
      <c r="D31" s="16">
        <v>3</v>
      </c>
      <c r="E31" s="16">
        <v>3</v>
      </c>
      <c r="F31" s="16">
        <v>1</v>
      </c>
      <c r="G31" s="16">
        <v>1</v>
      </c>
      <c r="H31" s="16">
        <v>1</v>
      </c>
      <c r="I31" s="16">
        <v>2</v>
      </c>
      <c r="J31" s="16">
        <v>1</v>
      </c>
      <c r="K31" s="16">
        <v>2</v>
      </c>
      <c r="L31" s="16">
        <v>1</v>
      </c>
      <c r="M31" s="16">
        <v>3</v>
      </c>
      <c r="N31" s="16">
        <v>2</v>
      </c>
      <c r="O31" s="16">
        <v>1</v>
      </c>
      <c r="P31" s="16">
        <v>1</v>
      </c>
      <c r="Q31" s="16">
        <v>1</v>
      </c>
      <c r="R31" s="16">
        <v>2</v>
      </c>
      <c r="S31" s="16">
        <v>2</v>
      </c>
      <c r="T31" s="16">
        <v>1</v>
      </c>
      <c r="U31" s="16">
        <v>1</v>
      </c>
      <c r="V31" s="16">
        <v>1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K31" s="28">
        <f t="shared" si="13"/>
        <v>11</v>
      </c>
      <c r="AL31" s="28">
        <f t="shared" si="0"/>
        <v>5</v>
      </c>
      <c r="AM31" s="28">
        <f t="shared" si="1"/>
        <v>3</v>
      </c>
      <c r="AN31" s="28">
        <f t="shared" si="2"/>
        <v>0</v>
      </c>
      <c r="AO31" s="28">
        <f t="shared" si="3"/>
        <v>0</v>
      </c>
      <c r="AP31">
        <f t="shared" si="4"/>
        <v>57.894736842105267</v>
      </c>
      <c r="AQ31">
        <f t="shared" si="5"/>
        <v>26.315789473684209</v>
      </c>
      <c r="AR31">
        <f t="shared" si="6"/>
        <v>15.789473684210526</v>
      </c>
      <c r="AS31">
        <f t="shared" si="7"/>
        <v>0</v>
      </c>
      <c r="AT31">
        <f t="shared" si="8"/>
        <v>0</v>
      </c>
    </row>
    <row r="32" spans="1:46" ht="11.25" customHeight="1" x14ac:dyDescent="0.15">
      <c r="A32" s="283"/>
      <c r="B32" s="14">
        <v>4</v>
      </c>
      <c r="C32" s="15" t="s">
        <v>28</v>
      </c>
      <c r="D32" s="16">
        <v>3</v>
      </c>
      <c r="E32" s="16">
        <v>2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2</v>
      </c>
      <c r="L32" s="16">
        <v>1</v>
      </c>
      <c r="M32" s="16">
        <v>3</v>
      </c>
      <c r="N32" s="16">
        <v>2</v>
      </c>
      <c r="O32" s="16">
        <v>1</v>
      </c>
      <c r="P32" s="16">
        <v>1</v>
      </c>
      <c r="Q32" s="16">
        <v>1</v>
      </c>
      <c r="R32" s="16">
        <v>1</v>
      </c>
      <c r="S32" s="16">
        <v>2</v>
      </c>
      <c r="T32" s="16">
        <v>2</v>
      </c>
      <c r="U32" s="16">
        <v>1</v>
      </c>
      <c r="V32" s="16">
        <v>1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K32" s="28">
        <f t="shared" si="13"/>
        <v>12</v>
      </c>
      <c r="AL32" s="28">
        <f t="shared" si="0"/>
        <v>5</v>
      </c>
      <c r="AM32" s="28">
        <f t="shared" si="1"/>
        <v>2</v>
      </c>
      <c r="AN32" s="28">
        <f t="shared" si="2"/>
        <v>0</v>
      </c>
      <c r="AO32" s="28">
        <f t="shared" si="3"/>
        <v>0</v>
      </c>
      <c r="AP32">
        <f t="shared" si="4"/>
        <v>63.157894736842103</v>
      </c>
      <c r="AQ32">
        <f t="shared" si="5"/>
        <v>26.315789473684209</v>
      </c>
      <c r="AR32">
        <f t="shared" si="6"/>
        <v>10.526315789473683</v>
      </c>
      <c r="AS32">
        <f t="shared" si="7"/>
        <v>0</v>
      </c>
      <c r="AT32">
        <f t="shared" si="8"/>
        <v>0</v>
      </c>
    </row>
    <row r="33" spans="1:46" ht="11.25" customHeight="1" thickBot="1" x14ac:dyDescent="0.2">
      <c r="A33" s="283"/>
      <c r="B33" s="244">
        <v>5</v>
      </c>
      <c r="C33" s="245" t="s">
        <v>29</v>
      </c>
      <c r="D33" s="246">
        <v>3</v>
      </c>
      <c r="E33" s="246">
        <v>2</v>
      </c>
      <c r="F33" s="246">
        <v>1</v>
      </c>
      <c r="G33" s="246">
        <v>1</v>
      </c>
      <c r="H33" s="246">
        <v>1</v>
      </c>
      <c r="I33" s="246">
        <v>2</v>
      </c>
      <c r="J33" s="246">
        <v>1</v>
      </c>
      <c r="K33" s="246">
        <v>2</v>
      </c>
      <c r="L33" s="246">
        <v>1</v>
      </c>
      <c r="M33" s="246">
        <v>2</v>
      </c>
      <c r="N33" s="246">
        <v>2</v>
      </c>
      <c r="O33" s="246">
        <v>1</v>
      </c>
      <c r="P33" s="246">
        <v>1</v>
      </c>
      <c r="Q33" s="246">
        <v>1</v>
      </c>
      <c r="R33" s="246">
        <v>1</v>
      </c>
      <c r="S33" s="246">
        <v>2</v>
      </c>
      <c r="T33" s="246">
        <v>1</v>
      </c>
      <c r="U33" s="246">
        <v>1</v>
      </c>
      <c r="V33" s="246">
        <v>1</v>
      </c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K33" s="28">
        <f t="shared" si="13"/>
        <v>12</v>
      </c>
      <c r="AL33" s="28">
        <f t="shared" si="0"/>
        <v>6</v>
      </c>
      <c r="AM33" s="28">
        <f t="shared" si="1"/>
        <v>1</v>
      </c>
      <c r="AN33" s="28">
        <f t="shared" si="2"/>
        <v>0</v>
      </c>
      <c r="AO33" s="28">
        <f t="shared" si="3"/>
        <v>0</v>
      </c>
      <c r="AP33">
        <f t="shared" si="4"/>
        <v>63.157894736842103</v>
      </c>
      <c r="AQ33">
        <f t="shared" si="5"/>
        <v>31.578947368421051</v>
      </c>
      <c r="AR33">
        <f t="shared" si="6"/>
        <v>5.2631578947368416</v>
      </c>
      <c r="AS33">
        <f t="shared" si="7"/>
        <v>0</v>
      </c>
      <c r="AT33">
        <f t="shared" si="8"/>
        <v>0</v>
      </c>
    </row>
    <row r="34" spans="1:46" ht="11.25" customHeight="1" thickBot="1" x14ac:dyDescent="0.2">
      <c r="A34" s="247"/>
      <c r="B34" s="248">
        <v>1</v>
      </c>
      <c r="C34" s="249" t="s">
        <v>89</v>
      </c>
      <c r="D34" s="250">
        <v>2</v>
      </c>
      <c r="E34" s="250">
        <v>1</v>
      </c>
      <c r="F34" s="250">
        <v>2</v>
      </c>
      <c r="G34" s="250">
        <v>3</v>
      </c>
      <c r="H34" s="250">
        <v>1</v>
      </c>
      <c r="I34" s="250">
        <v>3</v>
      </c>
      <c r="J34" s="250">
        <v>3</v>
      </c>
      <c r="K34" s="250">
        <v>3</v>
      </c>
      <c r="L34" s="250">
        <v>4</v>
      </c>
      <c r="M34" s="250">
        <v>2</v>
      </c>
      <c r="N34" s="250">
        <v>1</v>
      </c>
      <c r="O34" s="250">
        <v>2</v>
      </c>
      <c r="P34" s="250">
        <v>2</v>
      </c>
      <c r="Q34" s="250">
        <v>3</v>
      </c>
      <c r="R34" s="250">
        <v>2</v>
      </c>
      <c r="S34" s="250">
        <v>2</v>
      </c>
      <c r="T34" s="250">
        <v>3</v>
      </c>
      <c r="U34" s="250">
        <v>4</v>
      </c>
      <c r="V34" s="250">
        <v>4</v>
      </c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1"/>
      <c r="AK34" s="28">
        <f t="shared" ref="AK34" si="19">COUNTIF(D34:AI34,"1")</f>
        <v>3</v>
      </c>
      <c r="AL34" s="28">
        <f t="shared" ref="AL34" si="20">COUNTIF(D34:AI34,"2")</f>
        <v>7</v>
      </c>
      <c r="AM34" s="28">
        <f t="shared" ref="AM34" si="21">COUNTIF(D34:AI34,"3")</f>
        <v>6</v>
      </c>
      <c r="AN34" s="28">
        <f t="shared" ref="AN34" si="22">COUNTIF(D34:AI34,"4")</f>
        <v>3</v>
      </c>
      <c r="AO34" s="28">
        <f t="shared" ref="AO34" si="23">COUNTIF(D34:AI34,"5")</f>
        <v>0</v>
      </c>
      <c r="AP34">
        <f t="shared" ref="AP34" si="24">AK34/SUM(AK34:AO34)*100</f>
        <v>15.789473684210526</v>
      </c>
      <c r="AQ34">
        <f t="shared" ref="AQ34" si="25">AL34/SUM(AK34:AO34)*100</f>
        <v>36.84210526315789</v>
      </c>
      <c r="AR34">
        <f t="shared" ref="AR34" si="26">AM34/SUM(AK34:AO34)*100</f>
        <v>31.578947368421051</v>
      </c>
      <c r="AS34">
        <f t="shared" ref="AS34" si="27">AN34/SUM(AK34:AO34)*100</f>
        <v>15.789473684210526</v>
      </c>
      <c r="AT34">
        <f t="shared" ref="AT34" si="28">AO34/SUM(AK34:AO34)*100</f>
        <v>0</v>
      </c>
    </row>
  </sheetData>
  <mergeCells count="6">
    <mergeCell ref="A29:A33"/>
    <mergeCell ref="A3:D3"/>
    <mergeCell ref="A2:T2"/>
    <mergeCell ref="A5:A14"/>
    <mergeCell ref="A15:A20"/>
    <mergeCell ref="A21:A2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5" workbookViewId="0">
      <selection activeCell="AB30" sqref="AB30"/>
    </sheetView>
  </sheetViews>
  <sheetFormatPr defaultRowHeight="11.25" customHeight="1" x14ac:dyDescent="0.15"/>
  <cols>
    <col min="1" max="1" width="5.625" customWidth="1"/>
    <col min="2" max="2" width="5.25" style="2" customWidth="1"/>
    <col min="3" max="3" width="16" style="4" customWidth="1"/>
    <col min="4" max="35" width="4" customWidth="1"/>
    <col min="36" max="36" width="4.875" customWidth="1"/>
    <col min="37" max="41" width="5" customWidth="1"/>
    <col min="42" max="46" width="5.125" customWidth="1"/>
  </cols>
  <sheetData>
    <row r="1" spans="1:47" ht="11.25" customHeight="1" x14ac:dyDescent="0.15">
      <c r="A1" t="s">
        <v>81</v>
      </c>
    </row>
    <row r="2" spans="1:47" ht="11.25" customHeight="1" x14ac:dyDescent="0.15">
      <c r="A2" s="285" t="s">
        <v>36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47" ht="11.25" customHeight="1" thickBot="1" x14ac:dyDescent="0.2">
      <c r="A3" s="284" t="s">
        <v>35</v>
      </c>
      <c r="B3" s="284"/>
      <c r="C3" s="284"/>
      <c r="D3" s="284"/>
    </row>
    <row r="4" spans="1:47" ht="11.25" customHeight="1" thickBot="1" x14ac:dyDescent="0.2">
      <c r="A4" s="1"/>
      <c r="B4" s="111"/>
      <c r="C4" s="5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P4" t="s">
        <v>83</v>
      </c>
      <c r="AQ4" t="s">
        <v>84</v>
      </c>
      <c r="AR4" t="s">
        <v>87</v>
      </c>
      <c r="AS4" t="s">
        <v>86</v>
      </c>
      <c r="AT4" t="s">
        <v>85</v>
      </c>
      <c r="AU4" t="s">
        <v>57</v>
      </c>
    </row>
    <row r="5" spans="1:47" ht="11.25" customHeight="1" x14ac:dyDescent="0.15">
      <c r="A5" s="286" t="s">
        <v>0</v>
      </c>
      <c r="B5" s="117">
        <v>1</v>
      </c>
      <c r="C5" s="114" t="s">
        <v>4</v>
      </c>
      <c r="D5" s="23">
        <v>2</v>
      </c>
      <c r="E5" s="23">
        <v>2</v>
      </c>
      <c r="F5" s="23">
        <v>1</v>
      </c>
      <c r="G5" s="23">
        <v>1</v>
      </c>
      <c r="H5" s="23">
        <v>3</v>
      </c>
      <c r="I5" s="23">
        <v>2</v>
      </c>
      <c r="J5" s="23">
        <v>2</v>
      </c>
      <c r="K5" s="23">
        <v>2</v>
      </c>
      <c r="L5" s="23">
        <v>2</v>
      </c>
      <c r="M5" s="23">
        <v>3</v>
      </c>
      <c r="N5" s="23">
        <v>3</v>
      </c>
      <c r="O5" s="23">
        <v>3</v>
      </c>
      <c r="P5" s="23">
        <v>1</v>
      </c>
      <c r="Q5" s="23">
        <v>1</v>
      </c>
      <c r="R5" s="23">
        <v>3</v>
      </c>
      <c r="S5" s="23">
        <v>2</v>
      </c>
      <c r="T5" s="23">
        <v>3</v>
      </c>
      <c r="U5" s="23">
        <v>2</v>
      </c>
      <c r="V5" s="23">
        <v>1</v>
      </c>
      <c r="W5" s="23">
        <v>2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K5" s="22">
        <f>COUNTIF(D5:AI5,"1")</f>
        <v>5</v>
      </c>
      <c r="AL5" s="22">
        <f>COUNTIF(D5:AI5,"2")</f>
        <v>9</v>
      </c>
      <c r="AM5" s="22">
        <f>COUNTIF(D5:AI5,"3")</f>
        <v>6</v>
      </c>
      <c r="AN5" s="22">
        <f>COUNTIF(D5:AI5,"4")</f>
        <v>0</v>
      </c>
      <c r="AO5" s="22">
        <f>COUNTIF(D5:AI5,"5")</f>
        <v>0</v>
      </c>
      <c r="AP5">
        <f>AK5/SUM(AK5:AO5)*100</f>
        <v>25</v>
      </c>
      <c r="AQ5">
        <f>AL5/SUM(AK5:AO5)*100</f>
        <v>45</v>
      </c>
      <c r="AR5">
        <f>AM5/SUM(AK5:AO5)*100</f>
        <v>30</v>
      </c>
      <c r="AS5">
        <f>AN5/SUM(AK5:AO5)*100</f>
        <v>0</v>
      </c>
      <c r="AT5">
        <f>AO5/SUM(AK5:AO5)*100</f>
        <v>0</v>
      </c>
      <c r="AU5">
        <f>AK5+AL5+AM5+AN5+AO5</f>
        <v>20</v>
      </c>
    </row>
    <row r="6" spans="1:47" ht="11.25" customHeight="1" x14ac:dyDescent="0.15">
      <c r="A6" s="287"/>
      <c r="B6" s="118">
        <v>2</v>
      </c>
      <c r="C6" s="115" t="s">
        <v>70</v>
      </c>
      <c r="D6" s="24">
        <v>5</v>
      </c>
      <c r="E6" s="24">
        <v>2</v>
      </c>
      <c r="F6" s="24">
        <v>1</v>
      </c>
      <c r="G6" s="24">
        <v>5</v>
      </c>
      <c r="H6" s="24">
        <v>2</v>
      </c>
      <c r="I6" s="24">
        <v>2</v>
      </c>
      <c r="J6" s="24">
        <v>2</v>
      </c>
      <c r="K6" s="24">
        <v>4</v>
      </c>
      <c r="L6" s="24">
        <v>2</v>
      </c>
      <c r="M6" s="24">
        <v>2</v>
      </c>
      <c r="N6" s="24">
        <v>1</v>
      </c>
      <c r="O6" s="24">
        <v>3</v>
      </c>
      <c r="P6" s="24">
        <v>2</v>
      </c>
      <c r="Q6" s="24">
        <v>1</v>
      </c>
      <c r="R6" s="24">
        <v>2</v>
      </c>
      <c r="S6" s="24">
        <v>3</v>
      </c>
      <c r="T6" s="24">
        <v>2</v>
      </c>
      <c r="U6" s="24">
        <v>2</v>
      </c>
      <c r="V6" s="24">
        <v>1</v>
      </c>
      <c r="W6" s="24">
        <v>2</v>
      </c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2">
        <f>COUNTIF(D6:AI6,"1")</f>
        <v>4</v>
      </c>
      <c r="AL6" s="22">
        <f t="shared" ref="AL6:AL33" si="0">COUNTIF(D6:AI6,"2")</f>
        <v>11</v>
      </c>
      <c r="AM6" s="22">
        <f t="shared" ref="AM6:AM33" si="1">COUNTIF(D6:AI6,"3")</f>
        <v>2</v>
      </c>
      <c r="AN6" s="22">
        <f t="shared" ref="AN6:AN33" si="2">COUNTIF(D6:AI6,"4")</f>
        <v>1</v>
      </c>
      <c r="AO6" s="22">
        <f t="shared" ref="AO6:AO33" si="3">COUNTIF(D6:AI6,"5")</f>
        <v>2</v>
      </c>
      <c r="AP6">
        <f t="shared" ref="AP6:AP33" si="4">AK6/SUM(AK6:AO6)*100</f>
        <v>20</v>
      </c>
      <c r="AQ6">
        <f t="shared" ref="AQ6:AQ33" si="5">AL6/SUM(AK6:AO6)*100</f>
        <v>55.000000000000007</v>
      </c>
      <c r="AR6">
        <f t="shared" ref="AR6:AR33" si="6">AM6/SUM(AK6:AO6)*100</f>
        <v>10</v>
      </c>
      <c r="AS6">
        <f t="shared" ref="AS6:AS33" si="7">AN6/SUM(AK6:AO6)*100</f>
        <v>5</v>
      </c>
      <c r="AT6">
        <f t="shared" ref="AT6:AT33" si="8">AO6/SUM(AK6:AO6)*100</f>
        <v>10</v>
      </c>
    </row>
    <row r="7" spans="1:47" ht="11.25" customHeight="1" x14ac:dyDescent="0.15">
      <c r="A7" s="287"/>
      <c r="B7" s="118">
        <v>3</v>
      </c>
      <c r="C7" s="115" t="s">
        <v>71</v>
      </c>
      <c r="D7" s="24"/>
      <c r="E7" s="24"/>
      <c r="F7" s="24"/>
      <c r="G7" s="24"/>
      <c r="H7" s="24"/>
      <c r="I7" s="24"/>
      <c r="J7" s="24">
        <v>2</v>
      </c>
      <c r="K7" s="24"/>
      <c r="L7" s="24">
        <v>2</v>
      </c>
      <c r="M7" s="24"/>
      <c r="N7" s="24"/>
      <c r="O7" s="24"/>
      <c r="P7" s="24"/>
      <c r="Q7" s="24">
        <v>1</v>
      </c>
      <c r="R7" s="24"/>
      <c r="S7" s="24"/>
      <c r="T7" s="24"/>
      <c r="U7" s="24">
        <v>2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K7" s="22">
        <f>COUNTIF(D7:AI7,"1")</f>
        <v>1</v>
      </c>
      <c r="AL7" s="22">
        <f>COUNTIF(D7:AI7,"2")</f>
        <v>3</v>
      </c>
      <c r="AM7" s="22">
        <f>COUNTIF(D7:AI7,"3")</f>
        <v>0</v>
      </c>
      <c r="AN7" s="22">
        <f>COUNTIF(D7:AI7,"4")</f>
        <v>0</v>
      </c>
      <c r="AO7" s="22">
        <f>COUNTIF(D7:AI7,"5")</f>
        <v>0</v>
      </c>
      <c r="AP7">
        <f t="shared" si="4"/>
        <v>25</v>
      </c>
      <c r="AQ7">
        <f t="shared" si="5"/>
        <v>75</v>
      </c>
      <c r="AR7">
        <f t="shared" si="6"/>
        <v>0</v>
      </c>
      <c r="AS7">
        <f t="shared" si="7"/>
        <v>0</v>
      </c>
      <c r="AT7">
        <f t="shared" si="8"/>
        <v>0</v>
      </c>
    </row>
    <row r="8" spans="1:47" ht="11.25" customHeight="1" x14ac:dyDescent="0.15">
      <c r="A8" s="287"/>
      <c r="B8" s="118">
        <v>4</v>
      </c>
      <c r="C8" s="115" t="s">
        <v>72</v>
      </c>
      <c r="D8" s="24"/>
      <c r="E8" s="24"/>
      <c r="F8" s="24"/>
      <c r="G8" s="24"/>
      <c r="H8" s="24"/>
      <c r="I8" s="24"/>
      <c r="J8" s="24">
        <v>2</v>
      </c>
      <c r="K8" s="24"/>
      <c r="L8" s="24">
        <v>2</v>
      </c>
      <c r="M8" s="24"/>
      <c r="N8" s="24"/>
      <c r="O8" s="24"/>
      <c r="P8" s="24"/>
      <c r="Q8" s="24">
        <v>1</v>
      </c>
      <c r="R8" s="24"/>
      <c r="S8" s="24"/>
      <c r="T8" s="24"/>
      <c r="U8" s="24">
        <v>2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K8" s="22">
        <f>COUNTIF(D8:AI8,"1")</f>
        <v>1</v>
      </c>
      <c r="AL8" s="22">
        <f t="shared" ref="AL8" si="9">COUNTIF(D8:AI8,"2")</f>
        <v>3</v>
      </c>
      <c r="AM8" s="22">
        <f t="shared" ref="AM8" si="10">COUNTIF(D8:AI8,"3")</f>
        <v>0</v>
      </c>
      <c r="AN8" s="22">
        <f t="shared" ref="AN8" si="11">COUNTIF(D8:AI8,"4")</f>
        <v>0</v>
      </c>
      <c r="AO8" s="22">
        <f t="shared" ref="AO8" si="12">COUNTIF(D8:AI8,"5")</f>
        <v>0</v>
      </c>
      <c r="AP8">
        <f t="shared" si="4"/>
        <v>25</v>
      </c>
      <c r="AQ8">
        <f t="shared" si="5"/>
        <v>75</v>
      </c>
      <c r="AR8">
        <f t="shared" si="6"/>
        <v>0</v>
      </c>
      <c r="AS8">
        <f t="shared" si="7"/>
        <v>0</v>
      </c>
      <c r="AT8">
        <f t="shared" si="8"/>
        <v>0</v>
      </c>
    </row>
    <row r="9" spans="1:47" ht="11.25" customHeight="1" x14ac:dyDescent="0.15">
      <c r="A9" s="287"/>
      <c r="B9" s="118">
        <v>5</v>
      </c>
      <c r="C9" s="115" t="s">
        <v>73</v>
      </c>
      <c r="D9" s="24">
        <v>2</v>
      </c>
      <c r="E9" s="24">
        <v>2</v>
      </c>
      <c r="F9" s="24">
        <v>1</v>
      </c>
      <c r="G9" s="24">
        <v>2</v>
      </c>
      <c r="H9" s="24">
        <v>2</v>
      </c>
      <c r="I9" s="24">
        <v>5</v>
      </c>
      <c r="J9" s="24">
        <v>3</v>
      </c>
      <c r="K9" s="24">
        <v>3</v>
      </c>
      <c r="L9" s="24">
        <v>2</v>
      </c>
      <c r="M9" s="24">
        <v>3</v>
      </c>
      <c r="N9" s="24">
        <v>1</v>
      </c>
      <c r="O9" s="24">
        <v>2</v>
      </c>
      <c r="P9" s="24">
        <v>1</v>
      </c>
      <c r="Q9" s="24">
        <v>2</v>
      </c>
      <c r="R9" s="24">
        <v>2</v>
      </c>
      <c r="S9" s="24">
        <v>2</v>
      </c>
      <c r="T9" s="24">
        <v>1</v>
      </c>
      <c r="U9" s="24">
        <v>3</v>
      </c>
      <c r="V9" s="24">
        <v>1</v>
      </c>
      <c r="W9" s="24">
        <v>1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K9" s="22">
        <f t="shared" ref="AK9:AK33" si="13">COUNTIF(D9:AI9,"1")</f>
        <v>6</v>
      </c>
      <c r="AL9" s="22">
        <f t="shared" si="0"/>
        <v>9</v>
      </c>
      <c r="AM9" s="22">
        <f t="shared" si="1"/>
        <v>4</v>
      </c>
      <c r="AN9" s="22">
        <f t="shared" si="2"/>
        <v>0</v>
      </c>
      <c r="AO9" s="22">
        <f t="shared" si="3"/>
        <v>1</v>
      </c>
      <c r="AP9">
        <f t="shared" si="4"/>
        <v>30</v>
      </c>
      <c r="AQ9">
        <f t="shared" si="5"/>
        <v>45</v>
      </c>
      <c r="AR9">
        <f t="shared" si="6"/>
        <v>20</v>
      </c>
      <c r="AS9">
        <f t="shared" si="7"/>
        <v>0</v>
      </c>
      <c r="AT9">
        <f t="shared" si="8"/>
        <v>5</v>
      </c>
    </row>
    <row r="10" spans="1:47" ht="11.25" customHeight="1" x14ac:dyDescent="0.15">
      <c r="A10" s="287"/>
      <c r="B10" s="118">
        <v>6</v>
      </c>
      <c r="C10" s="115" t="s">
        <v>7</v>
      </c>
      <c r="D10" s="24">
        <v>2</v>
      </c>
      <c r="E10" s="24">
        <v>2</v>
      </c>
      <c r="F10" s="24">
        <v>2</v>
      </c>
      <c r="G10" s="24">
        <v>3</v>
      </c>
      <c r="H10" s="24">
        <v>2</v>
      </c>
      <c r="I10" s="24">
        <v>3</v>
      </c>
      <c r="J10" s="24">
        <v>3</v>
      </c>
      <c r="K10" s="24">
        <v>2</v>
      </c>
      <c r="L10" s="24">
        <v>2</v>
      </c>
      <c r="M10" s="24">
        <v>2</v>
      </c>
      <c r="N10" s="24">
        <v>1</v>
      </c>
      <c r="O10" s="24"/>
      <c r="P10" s="24">
        <v>1</v>
      </c>
      <c r="Q10" s="24">
        <v>2</v>
      </c>
      <c r="R10" s="24">
        <v>1</v>
      </c>
      <c r="S10" s="24">
        <v>3</v>
      </c>
      <c r="T10" s="24">
        <v>2</v>
      </c>
      <c r="U10" s="24">
        <v>2</v>
      </c>
      <c r="V10" s="24">
        <v>1</v>
      </c>
      <c r="W10" s="24">
        <v>3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K10" s="22">
        <f t="shared" si="13"/>
        <v>4</v>
      </c>
      <c r="AL10" s="22">
        <f t="shared" si="0"/>
        <v>10</v>
      </c>
      <c r="AM10" s="22">
        <f t="shared" si="1"/>
        <v>5</v>
      </c>
      <c r="AN10" s="22">
        <f t="shared" si="2"/>
        <v>0</v>
      </c>
      <c r="AO10" s="22">
        <f t="shared" si="3"/>
        <v>0</v>
      </c>
      <c r="AP10">
        <f t="shared" si="4"/>
        <v>21.052631578947366</v>
      </c>
      <c r="AQ10">
        <f t="shared" si="5"/>
        <v>52.631578947368418</v>
      </c>
      <c r="AR10">
        <f t="shared" si="6"/>
        <v>26.315789473684209</v>
      </c>
      <c r="AS10">
        <f t="shared" si="7"/>
        <v>0</v>
      </c>
      <c r="AT10">
        <f t="shared" si="8"/>
        <v>0</v>
      </c>
    </row>
    <row r="11" spans="1:47" ht="11.25" customHeight="1" x14ac:dyDescent="0.15">
      <c r="A11" s="287"/>
      <c r="B11" s="118">
        <v>7</v>
      </c>
      <c r="C11" s="115" t="s">
        <v>8</v>
      </c>
      <c r="D11" s="24">
        <v>1</v>
      </c>
      <c r="E11" s="24">
        <v>1</v>
      </c>
      <c r="F11" s="24">
        <v>3</v>
      </c>
      <c r="G11" s="24">
        <v>3</v>
      </c>
      <c r="H11" s="24">
        <v>2</v>
      </c>
      <c r="I11" s="24">
        <v>2</v>
      </c>
      <c r="J11" s="24">
        <v>2</v>
      </c>
      <c r="K11" s="24">
        <v>1</v>
      </c>
      <c r="L11" s="24">
        <v>1</v>
      </c>
      <c r="M11" s="24">
        <v>3</v>
      </c>
      <c r="N11" s="24">
        <v>1</v>
      </c>
      <c r="O11" s="24">
        <v>2</v>
      </c>
      <c r="P11" s="24">
        <v>1</v>
      </c>
      <c r="Q11" s="24">
        <v>2</v>
      </c>
      <c r="R11" s="24">
        <v>3</v>
      </c>
      <c r="S11" s="24">
        <v>1</v>
      </c>
      <c r="T11" s="24">
        <v>4</v>
      </c>
      <c r="U11" s="24">
        <v>3</v>
      </c>
      <c r="V11" s="24">
        <v>4</v>
      </c>
      <c r="W11" s="24">
        <v>2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K11" s="22">
        <f t="shared" si="13"/>
        <v>7</v>
      </c>
      <c r="AL11" s="22">
        <f t="shared" si="0"/>
        <v>6</v>
      </c>
      <c r="AM11" s="22">
        <f t="shared" si="1"/>
        <v>5</v>
      </c>
      <c r="AN11" s="22">
        <f t="shared" si="2"/>
        <v>2</v>
      </c>
      <c r="AO11" s="22">
        <f t="shared" si="3"/>
        <v>0</v>
      </c>
      <c r="AP11">
        <f t="shared" si="4"/>
        <v>35</v>
      </c>
      <c r="AQ11">
        <f t="shared" si="5"/>
        <v>30</v>
      </c>
      <c r="AR11">
        <f t="shared" si="6"/>
        <v>25</v>
      </c>
      <c r="AS11">
        <f t="shared" si="7"/>
        <v>10</v>
      </c>
      <c r="AT11">
        <f t="shared" si="8"/>
        <v>0</v>
      </c>
    </row>
    <row r="12" spans="1:47" ht="11.25" customHeight="1" x14ac:dyDescent="0.15">
      <c r="A12" s="287"/>
      <c r="B12" s="118">
        <v>8</v>
      </c>
      <c r="C12" s="115" t="s">
        <v>74</v>
      </c>
      <c r="D12" s="24">
        <v>2</v>
      </c>
      <c r="E12" s="24">
        <v>2</v>
      </c>
      <c r="F12" s="24">
        <v>2</v>
      </c>
      <c r="G12" s="24">
        <v>2</v>
      </c>
      <c r="H12" s="24">
        <v>2</v>
      </c>
      <c r="I12" s="24">
        <v>3</v>
      </c>
      <c r="J12" s="24">
        <v>2</v>
      </c>
      <c r="K12" s="24">
        <v>1</v>
      </c>
      <c r="L12" s="24">
        <v>2</v>
      </c>
      <c r="M12" s="24">
        <v>2</v>
      </c>
      <c r="N12" s="24">
        <v>2</v>
      </c>
      <c r="O12" s="24">
        <v>2</v>
      </c>
      <c r="P12" s="24">
        <v>1</v>
      </c>
      <c r="Q12" s="24">
        <v>2</v>
      </c>
      <c r="R12" s="24">
        <v>3</v>
      </c>
      <c r="S12" s="24">
        <v>2</v>
      </c>
      <c r="T12" s="24">
        <v>2</v>
      </c>
      <c r="U12" s="24">
        <v>3</v>
      </c>
      <c r="V12" s="24">
        <v>1</v>
      </c>
      <c r="W12" s="24">
        <v>2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K12" s="22">
        <f t="shared" si="13"/>
        <v>3</v>
      </c>
      <c r="AL12" s="22">
        <f t="shared" si="0"/>
        <v>14</v>
      </c>
      <c r="AM12" s="22">
        <f t="shared" si="1"/>
        <v>3</v>
      </c>
      <c r="AN12" s="22">
        <f t="shared" si="2"/>
        <v>0</v>
      </c>
      <c r="AO12" s="22">
        <f t="shared" si="3"/>
        <v>0</v>
      </c>
      <c r="AP12">
        <f t="shared" si="4"/>
        <v>15</v>
      </c>
      <c r="AQ12">
        <f t="shared" si="5"/>
        <v>70</v>
      </c>
      <c r="AR12">
        <f t="shared" si="6"/>
        <v>15</v>
      </c>
      <c r="AS12">
        <f t="shared" si="7"/>
        <v>0</v>
      </c>
      <c r="AT12">
        <f t="shared" si="8"/>
        <v>0</v>
      </c>
    </row>
    <row r="13" spans="1:47" ht="11.25" customHeight="1" x14ac:dyDescent="0.15">
      <c r="A13" s="287"/>
      <c r="B13" s="118">
        <v>9</v>
      </c>
      <c r="C13" s="115" t="s">
        <v>10</v>
      </c>
      <c r="D13" s="24">
        <v>3</v>
      </c>
      <c r="E13" s="24">
        <v>2</v>
      </c>
      <c r="F13" s="24">
        <v>2</v>
      </c>
      <c r="G13" s="24">
        <v>3</v>
      </c>
      <c r="H13" s="24">
        <v>2</v>
      </c>
      <c r="I13" s="24">
        <v>3</v>
      </c>
      <c r="J13" s="24">
        <v>3</v>
      </c>
      <c r="K13" s="24">
        <v>2</v>
      </c>
      <c r="L13" s="24">
        <v>2</v>
      </c>
      <c r="M13" s="24">
        <v>2</v>
      </c>
      <c r="N13" s="24">
        <v>1</v>
      </c>
      <c r="O13" s="24">
        <v>2</v>
      </c>
      <c r="P13" s="24">
        <v>1</v>
      </c>
      <c r="Q13" s="24">
        <v>2</v>
      </c>
      <c r="R13" s="24">
        <v>3</v>
      </c>
      <c r="S13" s="24">
        <v>2</v>
      </c>
      <c r="T13" s="24">
        <v>2</v>
      </c>
      <c r="U13" s="24">
        <v>3</v>
      </c>
      <c r="V13" s="24">
        <v>1</v>
      </c>
      <c r="W13" s="24">
        <v>3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K13" s="22">
        <f t="shared" si="13"/>
        <v>3</v>
      </c>
      <c r="AL13" s="22">
        <f t="shared" si="0"/>
        <v>10</v>
      </c>
      <c r="AM13" s="22">
        <f t="shared" si="1"/>
        <v>7</v>
      </c>
      <c r="AN13" s="22">
        <f t="shared" si="2"/>
        <v>0</v>
      </c>
      <c r="AO13" s="22">
        <f t="shared" si="3"/>
        <v>0</v>
      </c>
      <c r="AP13">
        <f t="shared" si="4"/>
        <v>15</v>
      </c>
      <c r="AQ13">
        <f t="shared" si="5"/>
        <v>50</v>
      </c>
      <c r="AR13">
        <f t="shared" si="6"/>
        <v>35</v>
      </c>
      <c r="AS13">
        <f t="shared" si="7"/>
        <v>0</v>
      </c>
      <c r="AT13">
        <f t="shared" si="8"/>
        <v>0</v>
      </c>
    </row>
    <row r="14" spans="1:47" ht="11.25" customHeight="1" thickBot="1" x14ac:dyDescent="0.2">
      <c r="A14" s="288"/>
      <c r="B14" s="119">
        <v>10</v>
      </c>
      <c r="C14" s="116" t="s">
        <v>11</v>
      </c>
      <c r="D14" s="25">
        <v>2</v>
      </c>
      <c r="E14" s="25">
        <v>1</v>
      </c>
      <c r="F14" s="25">
        <v>1</v>
      </c>
      <c r="G14" s="25">
        <v>2</v>
      </c>
      <c r="H14" s="25">
        <v>2</v>
      </c>
      <c r="I14" s="25">
        <v>3</v>
      </c>
      <c r="J14" s="25">
        <v>2</v>
      </c>
      <c r="K14" s="25">
        <v>3</v>
      </c>
      <c r="L14" s="25">
        <v>2</v>
      </c>
      <c r="M14" s="25">
        <v>3</v>
      </c>
      <c r="N14" s="25">
        <v>2</v>
      </c>
      <c r="O14" s="25">
        <v>3</v>
      </c>
      <c r="P14" s="25">
        <v>1</v>
      </c>
      <c r="Q14" s="25">
        <v>1</v>
      </c>
      <c r="R14" s="25">
        <v>1</v>
      </c>
      <c r="S14" s="25">
        <v>1</v>
      </c>
      <c r="T14" s="25">
        <v>2</v>
      </c>
      <c r="U14" s="25">
        <v>1</v>
      </c>
      <c r="V14" s="25">
        <v>3</v>
      </c>
      <c r="W14" s="25">
        <v>3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K14" s="22">
        <f t="shared" si="13"/>
        <v>7</v>
      </c>
      <c r="AL14" s="22">
        <f t="shared" si="0"/>
        <v>7</v>
      </c>
      <c r="AM14" s="22">
        <f t="shared" si="1"/>
        <v>6</v>
      </c>
      <c r="AN14" s="22">
        <f t="shared" si="2"/>
        <v>0</v>
      </c>
      <c r="AO14" s="22">
        <f t="shared" si="3"/>
        <v>0</v>
      </c>
      <c r="AP14">
        <f t="shared" si="4"/>
        <v>35</v>
      </c>
      <c r="AQ14">
        <f t="shared" si="5"/>
        <v>35</v>
      </c>
      <c r="AR14">
        <f t="shared" si="6"/>
        <v>30</v>
      </c>
      <c r="AS14">
        <f t="shared" si="7"/>
        <v>0</v>
      </c>
      <c r="AT14">
        <f t="shared" si="8"/>
        <v>0</v>
      </c>
    </row>
    <row r="15" spans="1:47" ht="11.25" customHeight="1" x14ac:dyDescent="0.15">
      <c r="A15" s="289" t="s">
        <v>1</v>
      </c>
      <c r="B15" s="113">
        <v>1</v>
      </c>
      <c r="C15" s="6" t="s">
        <v>75</v>
      </c>
      <c r="D15" s="7">
        <v>2</v>
      </c>
      <c r="E15" s="7">
        <v>2</v>
      </c>
      <c r="F15" s="7">
        <v>2</v>
      </c>
      <c r="G15" s="7">
        <v>2</v>
      </c>
      <c r="H15" s="7">
        <v>2</v>
      </c>
      <c r="I15" s="7">
        <v>2</v>
      </c>
      <c r="J15" s="7">
        <v>3</v>
      </c>
      <c r="K15" s="7">
        <v>2</v>
      </c>
      <c r="L15" s="7">
        <v>2</v>
      </c>
      <c r="M15" s="7">
        <v>3</v>
      </c>
      <c r="N15" s="7">
        <v>2</v>
      </c>
      <c r="O15" s="7">
        <v>2</v>
      </c>
      <c r="P15" s="7">
        <v>3</v>
      </c>
      <c r="Q15" s="7">
        <v>1</v>
      </c>
      <c r="R15" s="7">
        <v>1</v>
      </c>
      <c r="S15" s="7">
        <v>2</v>
      </c>
      <c r="T15" s="7">
        <v>2</v>
      </c>
      <c r="U15" s="7">
        <v>2</v>
      </c>
      <c r="V15" s="7">
        <v>1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K15" s="26">
        <f t="shared" si="13"/>
        <v>3</v>
      </c>
      <c r="AL15" s="26">
        <f t="shared" si="0"/>
        <v>13</v>
      </c>
      <c r="AM15" s="26">
        <f t="shared" si="1"/>
        <v>3</v>
      </c>
      <c r="AN15" s="26">
        <f t="shared" si="2"/>
        <v>0</v>
      </c>
      <c r="AO15" s="26">
        <f t="shared" si="3"/>
        <v>0</v>
      </c>
      <c r="AP15">
        <f t="shared" si="4"/>
        <v>15.789473684210526</v>
      </c>
      <c r="AQ15">
        <f t="shared" si="5"/>
        <v>68.421052631578945</v>
      </c>
      <c r="AR15">
        <f t="shared" si="6"/>
        <v>15.789473684210526</v>
      </c>
      <c r="AS15">
        <f t="shared" si="7"/>
        <v>0</v>
      </c>
      <c r="AT15">
        <f t="shared" si="8"/>
        <v>0</v>
      </c>
    </row>
    <row r="16" spans="1:47" ht="11.25" customHeight="1" x14ac:dyDescent="0.15">
      <c r="A16" s="290"/>
      <c r="B16" s="8">
        <v>2</v>
      </c>
      <c r="C16" s="9" t="s">
        <v>13</v>
      </c>
      <c r="D16" s="10">
        <v>2</v>
      </c>
      <c r="E16" s="10">
        <v>1</v>
      </c>
      <c r="F16" s="10">
        <v>1</v>
      </c>
      <c r="G16" s="10">
        <v>2</v>
      </c>
      <c r="H16" s="10">
        <v>1</v>
      </c>
      <c r="I16" s="10">
        <v>3</v>
      </c>
      <c r="J16" s="10">
        <v>3</v>
      </c>
      <c r="K16" s="10">
        <v>5</v>
      </c>
      <c r="L16" s="10">
        <v>2</v>
      </c>
      <c r="M16" s="10">
        <v>2</v>
      </c>
      <c r="N16" s="10">
        <v>2</v>
      </c>
      <c r="O16" s="10">
        <v>1</v>
      </c>
      <c r="P16" s="10">
        <v>1</v>
      </c>
      <c r="Q16" s="10">
        <v>2</v>
      </c>
      <c r="R16" s="10">
        <v>1</v>
      </c>
      <c r="S16" s="10">
        <v>2</v>
      </c>
      <c r="T16" s="10">
        <v>2</v>
      </c>
      <c r="U16" s="10">
        <v>3</v>
      </c>
      <c r="V16" s="10">
        <v>2</v>
      </c>
      <c r="W16" s="10">
        <v>3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K16" s="26">
        <f t="shared" si="13"/>
        <v>6</v>
      </c>
      <c r="AL16" s="26">
        <f t="shared" si="0"/>
        <v>9</v>
      </c>
      <c r="AM16" s="26">
        <f t="shared" si="1"/>
        <v>4</v>
      </c>
      <c r="AN16" s="26">
        <f t="shared" si="2"/>
        <v>0</v>
      </c>
      <c r="AO16" s="26">
        <f t="shared" si="3"/>
        <v>1</v>
      </c>
      <c r="AP16">
        <f t="shared" si="4"/>
        <v>30</v>
      </c>
      <c r="AQ16">
        <f t="shared" si="5"/>
        <v>45</v>
      </c>
      <c r="AR16">
        <f t="shared" si="6"/>
        <v>20</v>
      </c>
      <c r="AS16">
        <f t="shared" si="7"/>
        <v>0</v>
      </c>
      <c r="AT16">
        <f t="shared" si="8"/>
        <v>5</v>
      </c>
    </row>
    <row r="17" spans="1:46" ht="11.25" customHeight="1" x14ac:dyDescent="0.15">
      <c r="A17" s="290"/>
      <c r="B17" s="8">
        <v>3</v>
      </c>
      <c r="C17" s="9" t="s">
        <v>76</v>
      </c>
      <c r="D17" s="10">
        <v>3</v>
      </c>
      <c r="E17" s="10">
        <v>2</v>
      </c>
      <c r="F17" s="10">
        <v>2</v>
      </c>
      <c r="G17" s="10">
        <v>2</v>
      </c>
      <c r="H17" s="10">
        <v>3</v>
      </c>
      <c r="I17" s="10">
        <v>2</v>
      </c>
      <c r="J17" s="10">
        <v>2</v>
      </c>
      <c r="K17" s="10">
        <v>5</v>
      </c>
      <c r="L17" s="10">
        <v>2</v>
      </c>
      <c r="M17" s="10">
        <v>4</v>
      </c>
      <c r="N17" s="10">
        <v>1</v>
      </c>
      <c r="O17" s="10">
        <v>3</v>
      </c>
      <c r="P17" s="10">
        <v>3</v>
      </c>
      <c r="Q17" s="10">
        <v>2</v>
      </c>
      <c r="R17" s="10">
        <v>1</v>
      </c>
      <c r="S17" s="10">
        <v>2</v>
      </c>
      <c r="T17" s="10">
        <v>2</v>
      </c>
      <c r="U17" s="10">
        <v>3</v>
      </c>
      <c r="V17" s="10">
        <v>1</v>
      </c>
      <c r="W17" s="10">
        <v>3</v>
      </c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K17" s="26">
        <f t="shared" si="13"/>
        <v>3</v>
      </c>
      <c r="AL17" s="26">
        <f t="shared" si="0"/>
        <v>9</v>
      </c>
      <c r="AM17" s="26">
        <f t="shared" si="1"/>
        <v>6</v>
      </c>
      <c r="AN17" s="26">
        <f t="shared" si="2"/>
        <v>1</v>
      </c>
      <c r="AO17" s="26">
        <f t="shared" si="3"/>
        <v>1</v>
      </c>
      <c r="AP17">
        <f t="shared" si="4"/>
        <v>15</v>
      </c>
      <c r="AQ17">
        <f t="shared" si="5"/>
        <v>45</v>
      </c>
      <c r="AR17">
        <f t="shared" si="6"/>
        <v>30</v>
      </c>
      <c r="AS17">
        <f t="shared" si="7"/>
        <v>5</v>
      </c>
      <c r="AT17">
        <f t="shared" si="8"/>
        <v>5</v>
      </c>
    </row>
    <row r="18" spans="1:46" ht="11.25" customHeight="1" x14ac:dyDescent="0.15">
      <c r="A18" s="290"/>
      <c r="B18" s="8">
        <v>4</v>
      </c>
      <c r="C18" s="9" t="s">
        <v>77</v>
      </c>
      <c r="D18" s="10">
        <v>2</v>
      </c>
      <c r="E18" s="10">
        <v>2</v>
      </c>
      <c r="F18" s="10">
        <v>2</v>
      </c>
      <c r="G18" s="10">
        <v>3</v>
      </c>
      <c r="H18" s="10">
        <v>2</v>
      </c>
      <c r="I18" s="10">
        <v>3</v>
      </c>
      <c r="J18" s="10">
        <v>3</v>
      </c>
      <c r="K18" s="10">
        <v>5</v>
      </c>
      <c r="L18" s="10">
        <v>2</v>
      </c>
      <c r="M18" s="10">
        <v>2</v>
      </c>
      <c r="N18" s="10">
        <v>1</v>
      </c>
      <c r="O18" s="10">
        <v>1</v>
      </c>
      <c r="P18" s="10">
        <v>2</v>
      </c>
      <c r="Q18" s="10">
        <v>2</v>
      </c>
      <c r="R18" s="10">
        <v>3</v>
      </c>
      <c r="S18" s="10">
        <v>2</v>
      </c>
      <c r="T18" s="10">
        <v>2</v>
      </c>
      <c r="U18" s="10">
        <v>2</v>
      </c>
      <c r="V18" s="10">
        <v>1</v>
      </c>
      <c r="W18" s="10">
        <v>3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K18" s="26">
        <f t="shared" si="13"/>
        <v>3</v>
      </c>
      <c r="AL18" s="26">
        <f t="shared" si="0"/>
        <v>11</v>
      </c>
      <c r="AM18" s="26">
        <f t="shared" si="1"/>
        <v>5</v>
      </c>
      <c r="AN18" s="26">
        <f t="shared" si="2"/>
        <v>0</v>
      </c>
      <c r="AO18" s="26">
        <f t="shared" si="3"/>
        <v>1</v>
      </c>
      <c r="AP18">
        <f t="shared" si="4"/>
        <v>15</v>
      </c>
      <c r="AQ18">
        <f t="shared" si="5"/>
        <v>55.000000000000007</v>
      </c>
      <c r="AR18">
        <f t="shared" si="6"/>
        <v>25</v>
      </c>
      <c r="AS18">
        <f t="shared" si="7"/>
        <v>0</v>
      </c>
      <c r="AT18">
        <f t="shared" si="8"/>
        <v>5</v>
      </c>
    </row>
    <row r="19" spans="1:46" ht="11.25" customHeight="1" x14ac:dyDescent="0.15">
      <c r="A19" s="290"/>
      <c r="B19" s="8">
        <v>5</v>
      </c>
      <c r="C19" s="9" t="s">
        <v>16</v>
      </c>
      <c r="D19" s="10">
        <v>5</v>
      </c>
      <c r="E19" s="10">
        <v>1</v>
      </c>
      <c r="F19" s="10">
        <v>2</v>
      </c>
      <c r="G19" s="10">
        <v>5</v>
      </c>
      <c r="H19" s="10">
        <v>2</v>
      </c>
      <c r="I19" s="10">
        <v>3</v>
      </c>
      <c r="J19" s="10">
        <v>3</v>
      </c>
      <c r="K19" s="10">
        <v>2</v>
      </c>
      <c r="L19" s="10">
        <v>2</v>
      </c>
      <c r="M19" s="10">
        <v>2</v>
      </c>
      <c r="N19" s="10">
        <v>2</v>
      </c>
      <c r="O19" s="10">
        <v>2</v>
      </c>
      <c r="P19" s="10">
        <v>2</v>
      </c>
      <c r="Q19" s="10">
        <v>2</v>
      </c>
      <c r="R19" s="10">
        <v>3</v>
      </c>
      <c r="S19" s="10">
        <v>3</v>
      </c>
      <c r="T19" s="10">
        <v>2</v>
      </c>
      <c r="U19" s="10">
        <v>2</v>
      </c>
      <c r="V19" s="10">
        <v>4</v>
      </c>
      <c r="W19" s="10">
        <v>4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K19" s="26">
        <f t="shared" si="13"/>
        <v>1</v>
      </c>
      <c r="AL19" s="26">
        <f t="shared" si="0"/>
        <v>11</v>
      </c>
      <c r="AM19" s="26">
        <f t="shared" si="1"/>
        <v>4</v>
      </c>
      <c r="AN19" s="26">
        <f t="shared" si="2"/>
        <v>2</v>
      </c>
      <c r="AO19" s="26">
        <f t="shared" si="3"/>
        <v>2</v>
      </c>
      <c r="AP19">
        <f t="shared" si="4"/>
        <v>5</v>
      </c>
      <c r="AQ19">
        <f t="shared" si="5"/>
        <v>55.000000000000007</v>
      </c>
      <c r="AR19">
        <f t="shared" si="6"/>
        <v>20</v>
      </c>
      <c r="AS19">
        <f t="shared" si="7"/>
        <v>10</v>
      </c>
      <c r="AT19">
        <f t="shared" si="8"/>
        <v>10</v>
      </c>
    </row>
    <row r="20" spans="1:46" ht="11.25" customHeight="1" thickBot="1" x14ac:dyDescent="0.2">
      <c r="A20" s="291"/>
      <c r="B20" s="121">
        <v>6</v>
      </c>
      <c r="C20" s="11" t="s">
        <v>78</v>
      </c>
      <c r="D20" s="12">
        <v>5</v>
      </c>
      <c r="E20" s="12">
        <v>2</v>
      </c>
      <c r="F20" s="12">
        <v>2</v>
      </c>
      <c r="G20" s="12">
        <v>5</v>
      </c>
      <c r="H20" s="12">
        <v>2</v>
      </c>
      <c r="I20" s="12">
        <v>2</v>
      </c>
      <c r="J20" s="12">
        <v>3</v>
      </c>
      <c r="K20" s="12">
        <v>5</v>
      </c>
      <c r="L20" s="12">
        <v>2</v>
      </c>
      <c r="M20" s="12">
        <v>3</v>
      </c>
      <c r="N20" s="12">
        <v>1</v>
      </c>
      <c r="O20" s="12">
        <v>2</v>
      </c>
      <c r="P20" s="12">
        <v>3</v>
      </c>
      <c r="Q20" s="12">
        <v>2</v>
      </c>
      <c r="R20" s="12">
        <v>3</v>
      </c>
      <c r="S20" s="12">
        <v>2</v>
      </c>
      <c r="T20" s="12">
        <v>2</v>
      </c>
      <c r="U20" s="12">
        <v>2</v>
      </c>
      <c r="V20" s="12">
        <v>5</v>
      </c>
      <c r="W20" s="12">
        <v>3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K20" s="26">
        <f t="shared" si="13"/>
        <v>1</v>
      </c>
      <c r="AL20" s="26">
        <f t="shared" si="0"/>
        <v>10</v>
      </c>
      <c r="AM20" s="26">
        <f t="shared" si="1"/>
        <v>5</v>
      </c>
      <c r="AN20" s="26">
        <f t="shared" si="2"/>
        <v>0</v>
      </c>
      <c r="AO20" s="26">
        <f t="shared" si="3"/>
        <v>4</v>
      </c>
      <c r="AP20">
        <f t="shared" si="4"/>
        <v>5</v>
      </c>
      <c r="AQ20">
        <f t="shared" si="5"/>
        <v>50</v>
      </c>
      <c r="AR20">
        <f t="shared" si="6"/>
        <v>25</v>
      </c>
      <c r="AS20">
        <f t="shared" si="7"/>
        <v>0</v>
      </c>
      <c r="AT20">
        <f t="shared" si="8"/>
        <v>20</v>
      </c>
    </row>
    <row r="21" spans="1:46" ht="11.25" customHeight="1" x14ac:dyDescent="0.15">
      <c r="A21" s="292" t="s">
        <v>2</v>
      </c>
      <c r="B21" s="126">
        <v>1</v>
      </c>
      <c r="C21" s="129" t="s">
        <v>18</v>
      </c>
      <c r="D21" s="18">
        <v>1</v>
      </c>
      <c r="E21" s="18">
        <v>1</v>
      </c>
      <c r="F21" s="18">
        <v>1</v>
      </c>
      <c r="G21" s="18">
        <v>2</v>
      </c>
      <c r="H21" s="18">
        <v>1</v>
      </c>
      <c r="I21" s="18">
        <v>2</v>
      </c>
      <c r="J21" s="18">
        <v>2</v>
      </c>
      <c r="K21" s="18">
        <v>2</v>
      </c>
      <c r="L21" s="18">
        <v>2</v>
      </c>
      <c r="M21" s="18">
        <v>2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18">
        <v>1</v>
      </c>
      <c r="W21" s="18">
        <v>5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K21" s="27">
        <f t="shared" si="13"/>
        <v>13</v>
      </c>
      <c r="AL21" s="27">
        <f t="shared" si="0"/>
        <v>6</v>
      </c>
      <c r="AM21" s="27">
        <f t="shared" si="1"/>
        <v>0</v>
      </c>
      <c r="AN21" s="27">
        <f t="shared" si="2"/>
        <v>0</v>
      </c>
      <c r="AO21" s="27">
        <f t="shared" si="3"/>
        <v>1</v>
      </c>
      <c r="AP21">
        <f t="shared" si="4"/>
        <v>65</v>
      </c>
      <c r="AQ21">
        <f t="shared" si="5"/>
        <v>30</v>
      </c>
      <c r="AR21">
        <f t="shared" si="6"/>
        <v>0</v>
      </c>
      <c r="AS21">
        <f t="shared" si="7"/>
        <v>0</v>
      </c>
      <c r="AT21">
        <f t="shared" si="8"/>
        <v>5</v>
      </c>
    </row>
    <row r="22" spans="1:46" ht="11.25" customHeight="1" x14ac:dyDescent="0.15">
      <c r="A22" s="293"/>
      <c r="B22" s="127">
        <v>2</v>
      </c>
      <c r="C22" s="123" t="s">
        <v>79</v>
      </c>
      <c r="D22" s="120">
        <v>1</v>
      </c>
      <c r="E22" s="120">
        <v>2</v>
      </c>
      <c r="F22" s="120">
        <v>2</v>
      </c>
      <c r="G22" s="120">
        <v>2</v>
      </c>
      <c r="H22" s="120">
        <v>1</v>
      </c>
      <c r="I22" s="120">
        <v>2</v>
      </c>
      <c r="J22" s="120">
        <v>2</v>
      </c>
      <c r="K22" s="120">
        <v>2</v>
      </c>
      <c r="L22" s="120">
        <v>2</v>
      </c>
      <c r="M22" s="120">
        <v>2</v>
      </c>
      <c r="N22" s="120">
        <v>1</v>
      </c>
      <c r="O22" s="120">
        <v>2</v>
      </c>
      <c r="P22" s="120">
        <v>2</v>
      </c>
      <c r="Q22" s="120">
        <v>2</v>
      </c>
      <c r="R22" s="120">
        <v>1</v>
      </c>
      <c r="S22" s="120">
        <v>2</v>
      </c>
      <c r="T22" s="120">
        <v>2</v>
      </c>
      <c r="U22" s="120">
        <v>2</v>
      </c>
      <c r="V22" s="120">
        <v>1</v>
      </c>
      <c r="W22" s="120">
        <v>2</v>
      </c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K22" s="27">
        <f t="shared" ref="AK22" si="14">COUNTIF(D22:AI22,"1")</f>
        <v>5</v>
      </c>
      <c r="AL22" s="27">
        <f t="shared" ref="AL22" si="15">COUNTIF(D22:AI22,"2")</f>
        <v>15</v>
      </c>
      <c r="AM22" s="27">
        <f t="shared" ref="AM22" si="16">COUNTIF(D22:AI22,"3")</f>
        <v>0</v>
      </c>
      <c r="AN22" s="27">
        <f t="shared" ref="AN22" si="17">COUNTIF(D22:AI22,"4")</f>
        <v>0</v>
      </c>
      <c r="AO22" s="27">
        <f t="shared" ref="AO22" si="18">COUNTIF(D22:AI22,"5")</f>
        <v>0</v>
      </c>
      <c r="AP22">
        <f t="shared" si="4"/>
        <v>25</v>
      </c>
      <c r="AQ22">
        <f t="shared" si="5"/>
        <v>75</v>
      </c>
      <c r="AR22">
        <f t="shared" si="6"/>
        <v>0</v>
      </c>
      <c r="AS22">
        <f t="shared" si="7"/>
        <v>0</v>
      </c>
      <c r="AT22">
        <f t="shared" si="8"/>
        <v>0</v>
      </c>
    </row>
    <row r="23" spans="1:46" ht="11.25" customHeight="1" x14ac:dyDescent="0.15">
      <c r="A23" s="293"/>
      <c r="B23" s="127">
        <v>3</v>
      </c>
      <c r="C23" s="124" t="s">
        <v>80</v>
      </c>
      <c r="D23" s="19">
        <v>1</v>
      </c>
      <c r="E23" s="19">
        <v>1</v>
      </c>
      <c r="F23" s="19">
        <v>1</v>
      </c>
      <c r="G23" s="19">
        <v>5</v>
      </c>
      <c r="H23" s="19">
        <v>1</v>
      </c>
      <c r="I23" s="19">
        <v>2</v>
      </c>
      <c r="J23" s="19">
        <v>2</v>
      </c>
      <c r="K23" s="19">
        <v>5</v>
      </c>
      <c r="L23" s="19">
        <v>2</v>
      </c>
      <c r="M23" s="19">
        <v>2</v>
      </c>
      <c r="N23" s="19">
        <v>1</v>
      </c>
      <c r="O23" s="19">
        <v>1</v>
      </c>
      <c r="P23" s="19">
        <v>1</v>
      </c>
      <c r="Q23" s="19">
        <v>1</v>
      </c>
      <c r="R23" s="19">
        <v>1</v>
      </c>
      <c r="S23" s="19">
        <v>2</v>
      </c>
      <c r="T23" s="19">
        <v>1</v>
      </c>
      <c r="U23" s="19">
        <v>1</v>
      </c>
      <c r="V23" s="19">
        <v>1</v>
      </c>
      <c r="W23" s="19">
        <v>1</v>
      </c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K23" s="27">
        <f t="shared" si="13"/>
        <v>13</v>
      </c>
      <c r="AL23" s="27">
        <f t="shared" si="0"/>
        <v>5</v>
      </c>
      <c r="AM23" s="27">
        <f t="shared" si="1"/>
        <v>0</v>
      </c>
      <c r="AN23" s="27">
        <f t="shared" si="2"/>
        <v>0</v>
      </c>
      <c r="AO23" s="27">
        <f t="shared" si="3"/>
        <v>2</v>
      </c>
      <c r="AP23">
        <f t="shared" si="4"/>
        <v>65</v>
      </c>
      <c r="AQ23">
        <f t="shared" si="5"/>
        <v>25</v>
      </c>
      <c r="AR23">
        <f t="shared" si="6"/>
        <v>0</v>
      </c>
      <c r="AS23">
        <f t="shared" si="7"/>
        <v>0</v>
      </c>
      <c r="AT23">
        <f t="shared" si="8"/>
        <v>10</v>
      </c>
    </row>
    <row r="24" spans="1:46" ht="11.25" customHeight="1" x14ac:dyDescent="0.15">
      <c r="A24" s="293"/>
      <c r="B24" s="127">
        <v>4</v>
      </c>
      <c r="C24" s="124" t="s">
        <v>21</v>
      </c>
      <c r="D24" s="19">
        <v>1</v>
      </c>
      <c r="E24" s="19">
        <v>1</v>
      </c>
      <c r="F24" s="19">
        <v>1</v>
      </c>
      <c r="G24" s="19">
        <v>5</v>
      </c>
      <c r="H24" s="19">
        <v>1</v>
      </c>
      <c r="I24" s="19">
        <v>2</v>
      </c>
      <c r="J24" s="19">
        <v>2</v>
      </c>
      <c r="K24" s="19">
        <v>5</v>
      </c>
      <c r="L24" s="19">
        <v>2</v>
      </c>
      <c r="M24" s="19">
        <v>2</v>
      </c>
      <c r="N24" s="19">
        <v>1</v>
      </c>
      <c r="O24" s="19">
        <v>5</v>
      </c>
      <c r="P24" s="19">
        <v>2</v>
      </c>
      <c r="Q24" s="19">
        <v>1</v>
      </c>
      <c r="R24" s="19">
        <v>1</v>
      </c>
      <c r="S24" s="19">
        <v>2</v>
      </c>
      <c r="T24" s="19">
        <v>1</v>
      </c>
      <c r="U24" s="19">
        <v>1</v>
      </c>
      <c r="V24" s="19">
        <v>1</v>
      </c>
      <c r="W24" s="19">
        <v>1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K24" s="27">
        <f t="shared" si="13"/>
        <v>11</v>
      </c>
      <c r="AL24" s="27">
        <f t="shared" si="0"/>
        <v>6</v>
      </c>
      <c r="AM24" s="27">
        <f t="shared" si="1"/>
        <v>0</v>
      </c>
      <c r="AN24" s="27">
        <f t="shared" si="2"/>
        <v>0</v>
      </c>
      <c r="AO24" s="27">
        <f t="shared" si="3"/>
        <v>3</v>
      </c>
      <c r="AP24">
        <f t="shared" si="4"/>
        <v>55.000000000000007</v>
      </c>
      <c r="AQ24">
        <f t="shared" si="5"/>
        <v>30</v>
      </c>
      <c r="AR24">
        <f t="shared" si="6"/>
        <v>0</v>
      </c>
      <c r="AS24">
        <f t="shared" si="7"/>
        <v>0</v>
      </c>
      <c r="AT24">
        <f t="shared" si="8"/>
        <v>15</v>
      </c>
    </row>
    <row r="25" spans="1:46" ht="11.25" customHeight="1" x14ac:dyDescent="0.15">
      <c r="A25" s="293"/>
      <c r="B25" s="127">
        <v>5</v>
      </c>
      <c r="C25" s="124" t="s">
        <v>22</v>
      </c>
      <c r="D25" s="19">
        <v>1</v>
      </c>
      <c r="E25" s="19">
        <v>1</v>
      </c>
      <c r="F25" s="19">
        <v>1</v>
      </c>
      <c r="G25" s="19">
        <v>5</v>
      </c>
      <c r="H25" s="19">
        <v>1</v>
      </c>
      <c r="I25" s="19">
        <v>2</v>
      </c>
      <c r="J25" s="19">
        <v>2</v>
      </c>
      <c r="K25" s="19">
        <v>1</v>
      </c>
      <c r="L25" s="19">
        <v>2</v>
      </c>
      <c r="M25" s="19">
        <v>2</v>
      </c>
      <c r="N25" s="19">
        <v>1</v>
      </c>
      <c r="O25" s="19">
        <v>2</v>
      </c>
      <c r="P25" s="19">
        <v>1</v>
      </c>
      <c r="Q25" s="19">
        <v>2</v>
      </c>
      <c r="R25" s="19">
        <v>1</v>
      </c>
      <c r="S25" s="19">
        <v>1</v>
      </c>
      <c r="T25" s="19">
        <v>2</v>
      </c>
      <c r="U25" s="19">
        <v>2</v>
      </c>
      <c r="V25" s="19">
        <v>1</v>
      </c>
      <c r="W25" s="19">
        <v>2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K25" s="27">
        <f t="shared" si="13"/>
        <v>10</v>
      </c>
      <c r="AL25" s="27">
        <f t="shared" si="0"/>
        <v>9</v>
      </c>
      <c r="AM25" s="27">
        <f t="shared" si="1"/>
        <v>0</v>
      </c>
      <c r="AN25" s="27">
        <f t="shared" si="2"/>
        <v>0</v>
      </c>
      <c r="AO25" s="27">
        <f t="shared" si="3"/>
        <v>1</v>
      </c>
      <c r="AP25">
        <f t="shared" si="4"/>
        <v>50</v>
      </c>
      <c r="AQ25">
        <f t="shared" si="5"/>
        <v>45</v>
      </c>
      <c r="AR25">
        <f t="shared" si="6"/>
        <v>0</v>
      </c>
      <c r="AS25">
        <f t="shared" si="7"/>
        <v>0</v>
      </c>
      <c r="AT25">
        <f t="shared" si="8"/>
        <v>5</v>
      </c>
    </row>
    <row r="26" spans="1:46" ht="11.25" customHeight="1" x14ac:dyDescent="0.15">
      <c r="A26" s="293"/>
      <c r="B26" s="127">
        <v>6</v>
      </c>
      <c r="C26" s="124" t="s">
        <v>23</v>
      </c>
      <c r="D26" s="19">
        <v>1</v>
      </c>
      <c r="E26" s="19">
        <v>1</v>
      </c>
      <c r="F26" s="19">
        <v>1</v>
      </c>
      <c r="G26" s="19">
        <v>5</v>
      </c>
      <c r="H26" s="19">
        <v>1</v>
      </c>
      <c r="I26" s="19">
        <v>2</v>
      </c>
      <c r="J26" s="19">
        <v>2</v>
      </c>
      <c r="K26" s="19">
        <v>5</v>
      </c>
      <c r="L26" s="19">
        <v>2</v>
      </c>
      <c r="M26" s="19">
        <v>2</v>
      </c>
      <c r="N26" s="19">
        <v>1</v>
      </c>
      <c r="O26" s="19">
        <v>1</v>
      </c>
      <c r="P26" s="19">
        <v>2</v>
      </c>
      <c r="Q26" s="19">
        <v>1</v>
      </c>
      <c r="R26" s="19">
        <v>1</v>
      </c>
      <c r="S26" s="19">
        <v>1</v>
      </c>
      <c r="T26" s="19">
        <v>2</v>
      </c>
      <c r="U26" s="19">
        <v>1</v>
      </c>
      <c r="V26" s="19">
        <v>1</v>
      </c>
      <c r="W26" s="19">
        <v>2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K26" s="27">
        <f t="shared" si="13"/>
        <v>11</v>
      </c>
      <c r="AL26" s="27">
        <f t="shared" si="0"/>
        <v>7</v>
      </c>
      <c r="AM26" s="27">
        <f t="shared" si="1"/>
        <v>0</v>
      </c>
      <c r="AN26" s="27">
        <f t="shared" si="2"/>
        <v>0</v>
      </c>
      <c r="AO26" s="27">
        <f t="shared" si="3"/>
        <v>2</v>
      </c>
      <c r="AP26">
        <f t="shared" si="4"/>
        <v>55.000000000000007</v>
      </c>
      <c r="AQ26">
        <f t="shared" si="5"/>
        <v>35</v>
      </c>
      <c r="AR26">
        <f t="shared" si="6"/>
        <v>0</v>
      </c>
      <c r="AS26">
        <f t="shared" si="7"/>
        <v>0</v>
      </c>
      <c r="AT26">
        <f t="shared" si="8"/>
        <v>10</v>
      </c>
    </row>
    <row r="27" spans="1:46" ht="11.25" customHeight="1" x14ac:dyDescent="0.15">
      <c r="A27" s="293"/>
      <c r="B27" s="127">
        <v>7</v>
      </c>
      <c r="C27" s="124" t="s">
        <v>79</v>
      </c>
      <c r="D27" s="19">
        <v>1</v>
      </c>
      <c r="E27" s="19">
        <v>1</v>
      </c>
      <c r="F27" s="19">
        <v>2</v>
      </c>
      <c r="G27" s="19">
        <v>5</v>
      </c>
      <c r="H27" s="19">
        <v>1</v>
      </c>
      <c r="I27" s="19">
        <v>2</v>
      </c>
      <c r="J27" s="19">
        <v>2</v>
      </c>
      <c r="K27" s="19">
        <v>5</v>
      </c>
      <c r="L27" s="19">
        <v>2</v>
      </c>
      <c r="M27" s="19">
        <v>2</v>
      </c>
      <c r="N27" s="19">
        <v>1</v>
      </c>
      <c r="O27" s="19">
        <v>2</v>
      </c>
      <c r="P27" s="19">
        <v>2</v>
      </c>
      <c r="Q27" s="19">
        <v>2</v>
      </c>
      <c r="R27" s="19">
        <v>1</v>
      </c>
      <c r="S27" s="19">
        <v>2</v>
      </c>
      <c r="T27" s="19">
        <v>2</v>
      </c>
      <c r="U27" s="19">
        <v>1</v>
      </c>
      <c r="V27" s="19">
        <v>1</v>
      </c>
      <c r="W27" s="19">
        <v>2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K27" s="27">
        <f t="shared" si="13"/>
        <v>7</v>
      </c>
      <c r="AL27" s="27">
        <f t="shared" si="0"/>
        <v>11</v>
      </c>
      <c r="AM27" s="27">
        <f t="shared" si="1"/>
        <v>0</v>
      </c>
      <c r="AN27" s="27">
        <f t="shared" si="2"/>
        <v>0</v>
      </c>
      <c r="AO27" s="27">
        <f t="shared" si="3"/>
        <v>2</v>
      </c>
      <c r="AP27">
        <f t="shared" si="4"/>
        <v>35</v>
      </c>
      <c r="AQ27">
        <f t="shared" si="5"/>
        <v>55.000000000000007</v>
      </c>
      <c r="AR27">
        <f t="shared" si="6"/>
        <v>0</v>
      </c>
      <c r="AS27">
        <f t="shared" si="7"/>
        <v>0</v>
      </c>
      <c r="AT27">
        <f t="shared" si="8"/>
        <v>10</v>
      </c>
    </row>
    <row r="28" spans="1:46" ht="11.25" customHeight="1" thickBot="1" x14ac:dyDescent="0.2">
      <c r="A28" s="294"/>
      <c r="B28" s="128">
        <v>8</v>
      </c>
      <c r="C28" s="125" t="s">
        <v>24</v>
      </c>
      <c r="D28" s="20">
        <v>1</v>
      </c>
      <c r="E28" s="20">
        <v>1</v>
      </c>
      <c r="F28" s="20">
        <v>1</v>
      </c>
      <c r="G28" s="20">
        <v>5</v>
      </c>
      <c r="H28" s="20">
        <v>2</v>
      </c>
      <c r="I28" s="20">
        <v>2</v>
      </c>
      <c r="J28" s="20">
        <v>2</v>
      </c>
      <c r="K28" s="20">
        <v>5</v>
      </c>
      <c r="L28" s="20">
        <v>2</v>
      </c>
      <c r="M28" s="20">
        <v>2</v>
      </c>
      <c r="N28" s="20">
        <v>1</v>
      </c>
      <c r="O28" s="20">
        <v>2</v>
      </c>
      <c r="P28" s="20">
        <v>2</v>
      </c>
      <c r="Q28" s="20">
        <v>1</v>
      </c>
      <c r="R28" s="20">
        <v>2</v>
      </c>
      <c r="S28" s="20">
        <v>1</v>
      </c>
      <c r="T28" s="20">
        <v>2</v>
      </c>
      <c r="U28" s="20">
        <v>1</v>
      </c>
      <c r="V28" s="20">
        <v>1</v>
      </c>
      <c r="W28" s="20">
        <v>2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K28" s="27">
        <f t="shared" si="13"/>
        <v>8</v>
      </c>
      <c r="AL28" s="27">
        <f t="shared" si="0"/>
        <v>10</v>
      </c>
      <c r="AM28" s="27">
        <f t="shared" si="1"/>
        <v>0</v>
      </c>
      <c r="AN28" s="27">
        <f t="shared" si="2"/>
        <v>0</v>
      </c>
      <c r="AO28" s="27">
        <f t="shared" si="3"/>
        <v>2</v>
      </c>
      <c r="AP28">
        <f t="shared" si="4"/>
        <v>40</v>
      </c>
      <c r="AQ28">
        <f t="shared" si="5"/>
        <v>50</v>
      </c>
      <c r="AR28">
        <f t="shared" si="6"/>
        <v>0</v>
      </c>
      <c r="AS28">
        <f t="shared" si="7"/>
        <v>0</v>
      </c>
      <c r="AT28">
        <f t="shared" si="8"/>
        <v>10</v>
      </c>
    </row>
    <row r="29" spans="1:46" ht="11.25" customHeight="1" x14ac:dyDescent="0.15">
      <c r="A29" s="282" t="s">
        <v>3</v>
      </c>
      <c r="B29" s="122">
        <v>1</v>
      </c>
      <c r="C29" s="21" t="s">
        <v>25</v>
      </c>
      <c r="D29" s="13">
        <v>1</v>
      </c>
      <c r="E29" s="13">
        <v>1</v>
      </c>
      <c r="F29" s="13">
        <v>1</v>
      </c>
      <c r="G29" s="13">
        <v>2</v>
      </c>
      <c r="H29" s="13">
        <v>2</v>
      </c>
      <c r="I29" s="13">
        <v>2</v>
      </c>
      <c r="J29" s="13">
        <v>2</v>
      </c>
      <c r="K29" s="13">
        <v>2</v>
      </c>
      <c r="L29" s="13">
        <v>2</v>
      </c>
      <c r="M29" s="13">
        <v>2</v>
      </c>
      <c r="N29" s="13">
        <v>1</v>
      </c>
      <c r="O29" s="13">
        <v>1</v>
      </c>
      <c r="P29" s="13">
        <v>1</v>
      </c>
      <c r="Q29" s="13">
        <v>1</v>
      </c>
      <c r="R29" s="13">
        <v>1</v>
      </c>
      <c r="S29" s="13">
        <v>1</v>
      </c>
      <c r="T29" s="13">
        <v>1</v>
      </c>
      <c r="U29" s="13">
        <v>1</v>
      </c>
      <c r="V29" s="13">
        <v>1</v>
      </c>
      <c r="W29" s="13">
        <v>2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K29" s="28">
        <f t="shared" si="13"/>
        <v>12</v>
      </c>
      <c r="AL29" s="28">
        <f t="shared" si="0"/>
        <v>8</v>
      </c>
      <c r="AM29" s="28">
        <f t="shared" si="1"/>
        <v>0</v>
      </c>
      <c r="AN29" s="28">
        <f t="shared" si="2"/>
        <v>0</v>
      </c>
      <c r="AO29" s="28">
        <f t="shared" si="3"/>
        <v>0</v>
      </c>
      <c r="AP29">
        <f t="shared" si="4"/>
        <v>60</v>
      </c>
      <c r="AQ29">
        <f t="shared" si="5"/>
        <v>40</v>
      </c>
      <c r="AR29">
        <f t="shared" si="6"/>
        <v>0</v>
      </c>
      <c r="AS29">
        <f t="shared" si="7"/>
        <v>0</v>
      </c>
      <c r="AT29">
        <f t="shared" si="8"/>
        <v>0</v>
      </c>
    </row>
    <row r="30" spans="1:46" ht="11.25" customHeight="1" x14ac:dyDescent="0.15">
      <c r="A30" s="283"/>
      <c r="B30" s="14">
        <v>2</v>
      </c>
      <c r="C30" s="15" t="s">
        <v>26</v>
      </c>
      <c r="D30" s="16">
        <v>1</v>
      </c>
      <c r="E30" s="16">
        <v>1</v>
      </c>
      <c r="F30" s="16">
        <v>1</v>
      </c>
      <c r="G30" s="16">
        <v>5</v>
      </c>
      <c r="H30" s="16">
        <v>2</v>
      </c>
      <c r="I30" s="16">
        <v>2</v>
      </c>
      <c r="J30" s="16">
        <v>2</v>
      </c>
      <c r="K30" s="16">
        <v>4</v>
      </c>
      <c r="L30" s="16">
        <v>2</v>
      </c>
      <c r="M30" s="16">
        <v>2</v>
      </c>
      <c r="N30" s="16">
        <v>1</v>
      </c>
      <c r="O30" s="16">
        <v>5</v>
      </c>
      <c r="P30" s="16">
        <v>2</v>
      </c>
      <c r="Q30" s="16">
        <v>1</v>
      </c>
      <c r="R30" s="16">
        <v>1</v>
      </c>
      <c r="S30" s="16">
        <v>1</v>
      </c>
      <c r="T30" s="16">
        <v>2</v>
      </c>
      <c r="U30" s="16">
        <v>1</v>
      </c>
      <c r="V30" s="16">
        <v>1</v>
      </c>
      <c r="W30" s="16">
        <v>2</v>
      </c>
      <c r="X30" s="16"/>
      <c r="Y30" s="16"/>
      <c r="Z30" s="16"/>
      <c r="AA30" s="16"/>
      <c r="AB30" s="16" t="s">
        <v>107</v>
      </c>
      <c r="AC30" s="16"/>
      <c r="AD30" s="16"/>
      <c r="AE30" s="16"/>
      <c r="AF30" s="16"/>
      <c r="AG30" s="16"/>
      <c r="AH30" s="16"/>
      <c r="AI30" s="16"/>
      <c r="AK30" s="28">
        <f t="shared" si="13"/>
        <v>9</v>
      </c>
      <c r="AL30" s="28">
        <f t="shared" si="0"/>
        <v>8</v>
      </c>
      <c r="AM30" s="28">
        <f t="shared" si="1"/>
        <v>0</v>
      </c>
      <c r="AN30" s="28">
        <f t="shared" si="2"/>
        <v>1</v>
      </c>
      <c r="AO30" s="28">
        <f t="shared" si="3"/>
        <v>2</v>
      </c>
      <c r="AP30">
        <f t="shared" si="4"/>
        <v>45</v>
      </c>
      <c r="AQ30">
        <f t="shared" si="5"/>
        <v>40</v>
      </c>
      <c r="AR30">
        <f t="shared" si="6"/>
        <v>0</v>
      </c>
      <c r="AS30">
        <f t="shared" si="7"/>
        <v>5</v>
      </c>
      <c r="AT30">
        <f t="shared" si="8"/>
        <v>10</v>
      </c>
    </row>
    <row r="31" spans="1:46" ht="11.25" customHeight="1" x14ac:dyDescent="0.15">
      <c r="A31" s="283"/>
      <c r="B31" s="14">
        <v>3</v>
      </c>
      <c r="C31" s="15" t="s">
        <v>27</v>
      </c>
      <c r="D31" s="16">
        <v>1</v>
      </c>
      <c r="E31" s="16">
        <v>1</v>
      </c>
      <c r="F31" s="16">
        <v>1</v>
      </c>
      <c r="G31" s="16">
        <v>4</v>
      </c>
      <c r="H31" s="16">
        <v>2</v>
      </c>
      <c r="I31" s="16">
        <v>2</v>
      </c>
      <c r="J31" s="16">
        <v>2</v>
      </c>
      <c r="K31" s="16">
        <v>4</v>
      </c>
      <c r="L31" s="16">
        <v>2</v>
      </c>
      <c r="M31" s="16">
        <v>2</v>
      </c>
      <c r="N31" s="16">
        <v>1</v>
      </c>
      <c r="O31" s="16">
        <v>5</v>
      </c>
      <c r="P31" s="16">
        <v>2</v>
      </c>
      <c r="Q31" s="16">
        <v>1</v>
      </c>
      <c r="R31" s="16">
        <v>2</v>
      </c>
      <c r="S31" s="16">
        <v>1</v>
      </c>
      <c r="T31" s="16">
        <v>2</v>
      </c>
      <c r="U31" s="16">
        <v>2</v>
      </c>
      <c r="V31" s="16">
        <v>1</v>
      </c>
      <c r="W31" s="16">
        <v>2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K31" s="28">
        <f t="shared" si="13"/>
        <v>7</v>
      </c>
      <c r="AL31" s="28">
        <f t="shared" si="0"/>
        <v>10</v>
      </c>
      <c r="AM31" s="28">
        <f t="shared" si="1"/>
        <v>0</v>
      </c>
      <c r="AN31" s="28">
        <f t="shared" si="2"/>
        <v>2</v>
      </c>
      <c r="AO31" s="28">
        <f t="shared" si="3"/>
        <v>1</v>
      </c>
      <c r="AP31">
        <f t="shared" si="4"/>
        <v>35</v>
      </c>
      <c r="AQ31">
        <f t="shared" si="5"/>
        <v>50</v>
      </c>
      <c r="AR31">
        <f t="shared" si="6"/>
        <v>0</v>
      </c>
      <c r="AS31">
        <f t="shared" si="7"/>
        <v>10</v>
      </c>
      <c r="AT31">
        <f t="shared" si="8"/>
        <v>5</v>
      </c>
    </row>
    <row r="32" spans="1:46" ht="11.25" customHeight="1" x14ac:dyDescent="0.15">
      <c r="A32" s="283"/>
      <c r="B32" s="14">
        <v>4</v>
      </c>
      <c r="C32" s="15" t="s">
        <v>28</v>
      </c>
      <c r="D32" s="16">
        <v>1</v>
      </c>
      <c r="E32" s="16">
        <v>1</v>
      </c>
      <c r="F32" s="16">
        <v>1</v>
      </c>
      <c r="G32" s="16">
        <v>5</v>
      </c>
      <c r="H32" s="16">
        <v>2</v>
      </c>
      <c r="I32" s="16">
        <v>2</v>
      </c>
      <c r="J32" s="16">
        <v>2</v>
      </c>
      <c r="K32" s="16">
        <v>4</v>
      </c>
      <c r="L32" s="16">
        <v>2</v>
      </c>
      <c r="M32" s="16">
        <v>2</v>
      </c>
      <c r="N32" s="16">
        <v>1</v>
      </c>
      <c r="O32" s="16">
        <v>2</v>
      </c>
      <c r="P32" s="16">
        <v>2</v>
      </c>
      <c r="Q32" s="16">
        <v>1</v>
      </c>
      <c r="R32" s="16">
        <v>1</v>
      </c>
      <c r="S32" s="16">
        <v>1</v>
      </c>
      <c r="T32" s="16">
        <v>2</v>
      </c>
      <c r="U32" s="16">
        <v>1</v>
      </c>
      <c r="V32" s="16">
        <v>1</v>
      </c>
      <c r="W32" s="16">
        <v>2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K32" s="28">
        <f t="shared" si="13"/>
        <v>9</v>
      </c>
      <c r="AL32" s="28">
        <f t="shared" si="0"/>
        <v>9</v>
      </c>
      <c r="AM32" s="28">
        <f t="shared" si="1"/>
        <v>0</v>
      </c>
      <c r="AN32" s="28">
        <f t="shared" si="2"/>
        <v>1</v>
      </c>
      <c r="AO32" s="28">
        <f t="shared" si="3"/>
        <v>1</v>
      </c>
      <c r="AP32">
        <f t="shared" si="4"/>
        <v>45</v>
      </c>
      <c r="AQ32">
        <f t="shared" si="5"/>
        <v>45</v>
      </c>
      <c r="AR32">
        <f t="shared" si="6"/>
        <v>0</v>
      </c>
      <c r="AS32">
        <f t="shared" si="7"/>
        <v>5</v>
      </c>
      <c r="AT32">
        <f t="shared" si="8"/>
        <v>5</v>
      </c>
    </row>
    <row r="33" spans="1:46" ht="11.25" customHeight="1" thickBot="1" x14ac:dyDescent="0.2">
      <c r="A33" s="283"/>
      <c r="B33" s="244">
        <v>5</v>
      </c>
      <c r="C33" s="245" t="s">
        <v>29</v>
      </c>
      <c r="D33" s="246">
        <v>1</v>
      </c>
      <c r="E33" s="246">
        <v>1</v>
      </c>
      <c r="F33" s="246">
        <v>1</v>
      </c>
      <c r="G33" s="246">
        <v>5</v>
      </c>
      <c r="H33" s="246">
        <v>2</v>
      </c>
      <c r="I33" s="246">
        <v>2</v>
      </c>
      <c r="J33" s="246">
        <v>2</v>
      </c>
      <c r="K33" s="246">
        <v>5</v>
      </c>
      <c r="L33" s="246">
        <v>2</v>
      </c>
      <c r="M33" s="246">
        <v>2</v>
      </c>
      <c r="N33" s="246">
        <v>1</v>
      </c>
      <c r="O33" s="246">
        <v>2</v>
      </c>
      <c r="P33" s="246">
        <v>2</v>
      </c>
      <c r="Q33" s="246">
        <v>1</v>
      </c>
      <c r="R33" s="246">
        <v>1</v>
      </c>
      <c r="S33" s="246">
        <v>1</v>
      </c>
      <c r="T33" s="246">
        <v>1</v>
      </c>
      <c r="U33" s="246">
        <v>1</v>
      </c>
      <c r="V33" s="246">
        <v>1</v>
      </c>
      <c r="W33" s="246">
        <v>2</v>
      </c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K33" s="28">
        <f t="shared" si="13"/>
        <v>10</v>
      </c>
      <c r="AL33" s="28">
        <f t="shared" si="0"/>
        <v>8</v>
      </c>
      <c r="AM33" s="28">
        <f t="shared" si="1"/>
        <v>0</v>
      </c>
      <c r="AN33" s="28">
        <f t="shared" si="2"/>
        <v>0</v>
      </c>
      <c r="AO33" s="28">
        <f t="shared" si="3"/>
        <v>2</v>
      </c>
      <c r="AP33">
        <f t="shared" si="4"/>
        <v>50</v>
      </c>
      <c r="AQ33">
        <f t="shared" si="5"/>
        <v>40</v>
      </c>
      <c r="AR33">
        <f t="shared" si="6"/>
        <v>0</v>
      </c>
      <c r="AS33">
        <f t="shared" si="7"/>
        <v>0</v>
      </c>
      <c r="AT33">
        <f t="shared" si="8"/>
        <v>10</v>
      </c>
    </row>
    <row r="34" spans="1:46" ht="11.25" customHeight="1" thickBot="1" x14ac:dyDescent="0.2">
      <c r="A34" s="247"/>
      <c r="B34" s="248">
        <v>1</v>
      </c>
      <c r="C34" s="249" t="s">
        <v>89</v>
      </c>
      <c r="D34" s="250">
        <v>1</v>
      </c>
      <c r="E34" s="250">
        <v>3</v>
      </c>
      <c r="F34" s="250">
        <v>2</v>
      </c>
      <c r="G34" s="250">
        <v>3</v>
      </c>
      <c r="H34" s="250">
        <v>3</v>
      </c>
      <c r="I34" s="250">
        <v>5</v>
      </c>
      <c r="J34" s="250">
        <v>3</v>
      </c>
      <c r="K34" s="250">
        <v>2</v>
      </c>
      <c r="L34" s="250">
        <v>2</v>
      </c>
      <c r="M34" s="250">
        <v>3</v>
      </c>
      <c r="N34" s="250">
        <v>2</v>
      </c>
      <c r="O34" s="250">
        <v>3</v>
      </c>
      <c r="P34" s="250">
        <v>2</v>
      </c>
      <c r="Q34" s="250">
        <v>2</v>
      </c>
      <c r="R34" s="250">
        <v>3</v>
      </c>
      <c r="S34" s="250"/>
      <c r="T34" s="250">
        <v>2</v>
      </c>
      <c r="U34" s="250">
        <v>1</v>
      </c>
      <c r="V34" s="250">
        <v>1</v>
      </c>
      <c r="W34" s="250">
        <v>3</v>
      </c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1"/>
      <c r="AK34" s="28">
        <f t="shared" ref="AK34" si="19">COUNTIF(D34:AI34,"1")</f>
        <v>3</v>
      </c>
      <c r="AL34" s="28">
        <f t="shared" ref="AL34" si="20">COUNTIF(D34:AI34,"2")</f>
        <v>7</v>
      </c>
      <c r="AM34" s="28">
        <f t="shared" ref="AM34" si="21">COUNTIF(D34:AI34,"3")</f>
        <v>8</v>
      </c>
      <c r="AN34" s="28">
        <f t="shared" ref="AN34" si="22">COUNTIF(D34:AI34,"4")</f>
        <v>0</v>
      </c>
      <c r="AO34" s="28">
        <f t="shared" ref="AO34" si="23">COUNTIF(D34:AI34,"5")</f>
        <v>1</v>
      </c>
      <c r="AP34">
        <f t="shared" ref="AP34" si="24">AK34/SUM(AK34:AO34)*100</f>
        <v>15.789473684210526</v>
      </c>
      <c r="AQ34">
        <f t="shared" ref="AQ34" si="25">AL34/SUM(AK34:AO34)*100</f>
        <v>36.84210526315789</v>
      </c>
      <c r="AR34">
        <f t="shared" ref="AR34" si="26">AM34/SUM(AK34:AO34)*100</f>
        <v>42.105263157894733</v>
      </c>
      <c r="AS34">
        <f t="shared" ref="AS34" si="27">AN34/SUM(AK34:AO34)*100</f>
        <v>0</v>
      </c>
      <c r="AT34">
        <f t="shared" ref="AT34" si="28">AO34/SUM(AK34:AO34)*100</f>
        <v>5.2631578947368416</v>
      </c>
    </row>
  </sheetData>
  <mergeCells count="6">
    <mergeCell ref="A29:A33"/>
    <mergeCell ref="A3:D3"/>
    <mergeCell ref="A2:T2"/>
    <mergeCell ref="A5:A14"/>
    <mergeCell ref="A15:A20"/>
    <mergeCell ref="A21:A2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B6" workbookViewId="0">
      <selection activeCell="H35" sqref="H35"/>
    </sheetView>
  </sheetViews>
  <sheetFormatPr defaultRowHeight="11.25" customHeight="1" x14ac:dyDescent="0.15"/>
  <cols>
    <col min="1" max="1" width="5.625" customWidth="1"/>
    <col min="2" max="2" width="5.25" style="2" customWidth="1"/>
    <col min="3" max="3" width="16" style="4" customWidth="1"/>
    <col min="4" max="35" width="4" customWidth="1"/>
    <col min="36" max="36" width="4.875" customWidth="1"/>
    <col min="37" max="41" width="5" customWidth="1"/>
    <col min="42" max="46" width="5.25" customWidth="1"/>
  </cols>
  <sheetData>
    <row r="1" spans="1:47" ht="11.25" customHeight="1" x14ac:dyDescent="0.15">
      <c r="A1" t="s">
        <v>81</v>
      </c>
    </row>
    <row r="2" spans="1:47" ht="11.25" customHeight="1" x14ac:dyDescent="0.15">
      <c r="A2" s="285" t="s">
        <v>36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47" ht="11.25" customHeight="1" thickBot="1" x14ac:dyDescent="0.2">
      <c r="A3" s="284" t="s">
        <v>35</v>
      </c>
      <c r="B3" s="284"/>
      <c r="C3" s="284"/>
      <c r="D3" s="284"/>
    </row>
    <row r="4" spans="1:47" ht="11.25" customHeight="1" thickBot="1" x14ac:dyDescent="0.2">
      <c r="A4" s="1"/>
      <c r="B4" s="111"/>
      <c r="C4" s="5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P4" t="s">
        <v>83</v>
      </c>
      <c r="AQ4" t="s">
        <v>84</v>
      </c>
      <c r="AR4" t="s">
        <v>87</v>
      </c>
      <c r="AS4" t="s">
        <v>86</v>
      </c>
      <c r="AT4" t="s">
        <v>85</v>
      </c>
      <c r="AU4" t="s">
        <v>57</v>
      </c>
    </row>
    <row r="5" spans="1:47" ht="11.25" customHeight="1" x14ac:dyDescent="0.15">
      <c r="A5" s="286" t="s">
        <v>0</v>
      </c>
      <c r="B5" s="117">
        <v>1</v>
      </c>
      <c r="C5" s="114" t="s">
        <v>4</v>
      </c>
      <c r="D5" s="23">
        <v>1</v>
      </c>
      <c r="E5" s="23">
        <v>1</v>
      </c>
      <c r="F5" s="23">
        <v>1</v>
      </c>
      <c r="G5" s="23">
        <v>2</v>
      </c>
      <c r="H5" s="23">
        <v>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K5" s="22">
        <f>COUNTIF(D5:AI5,"1")</f>
        <v>3</v>
      </c>
      <c r="AL5" s="22">
        <f>COUNTIF(D5:AI5,"2")</f>
        <v>2</v>
      </c>
      <c r="AM5" s="22">
        <f>COUNTIF(D5:AI5,"3")</f>
        <v>0</v>
      </c>
      <c r="AN5" s="22">
        <f>COUNTIF(D5:AI5,"4")</f>
        <v>0</v>
      </c>
      <c r="AO5" s="22">
        <f>COUNTIF(D5:AI5,"5")</f>
        <v>0</v>
      </c>
      <c r="AP5">
        <f>AK5/SUM(AK5:AO5)*100</f>
        <v>60</v>
      </c>
      <c r="AQ5">
        <f>AL5/SUM(AK5:AO5)*100</f>
        <v>40</v>
      </c>
      <c r="AR5">
        <f>AM5/SUM(AK5:AO5)*100</f>
        <v>0</v>
      </c>
      <c r="AS5">
        <f>AN5/SUM(AK5:AO5)*100</f>
        <v>0</v>
      </c>
      <c r="AT5">
        <f>AO5/SUM(AK5:AO5)*100</f>
        <v>0</v>
      </c>
      <c r="AU5">
        <f>AK5+AL5+AM5+AN5+AO5</f>
        <v>5</v>
      </c>
    </row>
    <row r="6" spans="1:47" ht="11.25" customHeight="1" x14ac:dyDescent="0.15">
      <c r="A6" s="287"/>
      <c r="B6" s="118">
        <v>2</v>
      </c>
      <c r="C6" s="115" t="s">
        <v>70</v>
      </c>
      <c r="D6" s="24">
        <v>1</v>
      </c>
      <c r="E6" s="24"/>
      <c r="F6" s="24">
        <v>1</v>
      </c>
      <c r="G6" s="24">
        <v>2</v>
      </c>
      <c r="H6" s="24">
        <v>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2">
        <f>COUNTIF(D6:AI6,"1")</f>
        <v>2</v>
      </c>
      <c r="AL6" s="22">
        <f t="shared" ref="AL6:AL33" si="0">COUNTIF(D6:AI6,"2")</f>
        <v>1</v>
      </c>
      <c r="AM6" s="22">
        <f t="shared" ref="AM6:AM33" si="1">COUNTIF(D6:AI6,"3")</f>
        <v>0</v>
      </c>
      <c r="AN6" s="22">
        <f t="shared" ref="AN6:AN33" si="2">COUNTIF(D6:AI6,"4")</f>
        <v>0</v>
      </c>
      <c r="AO6" s="22">
        <f t="shared" ref="AO6:AO33" si="3">COUNTIF(D6:AI6,"5")</f>
        <v>1</v>
      </c>
      <c r="AP6">
        <f t="shared" ref="AP6:AP33" si="4">AK6/SUM(AK6:AO6)*100</f>
        <v>50</v>
      </c>
      <c r="AQ6">
        <f t="shared" ref="AQ6:AQ33" si="5">AL6/SUM(AK6:AO6)*100</f>
        <v>25</v>
      </c>
      <c r="AR6">
        <f t="shared" ref="AR6:AR33" si="6">AM6/SUM(AK6:AO6)*100</f>
        <v>0</v>
      </c>
      <c r="AS6">
        <f t="shared" ref="AS6:AS33" si="7">AN6/SUM(AK6:AO6)*100</f>
        <v>0</v>
      </c>
      <c r="AT6">
        <f t="shared" ref="AT6:AT33" si="8">AO6/SUM(AK6:AO6)*100</f>
        <v>25</v>
      </c>
    </row>
    <row r="7" spans="1:47" ht="11.25" customHeight="1" x14ac:dyDescent="0.15">
      <c r="A7" s="287"/>
      <c r="B7" s="118">
        <v>3</v>
      </c>
      <c r="C7" s="115" t="s">
        <v>71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K7" s="22">
        <f>COUNTIF(D7:AI7,"1")</f>
        <v>0</v>
      </c>
      <c r="AL7" s="22">
        <f>COUNTIF(D7:AI7,"2")</f>
        <v>0</v>
      </c>
      <c r="AM7" s="22">
        <f>COUNTIF(D7:AI7,"3")</f>
        <v>0</v>
      </c>
      <c r="AN7" s="22">
        <f>COUNTIF(D7:AI7,"4")</f>
        <v>0</v>
      </c>
      <c r="AO7" s="22">
        <f>COUNTIF(D7:AI7,"5")</f>
        <v>0</v>
      </c>
      <c r="AP7" t="e">
        <f t="shared" si="4"/>
        <v>#DIV/0!</v>
      </c>
      <c r="AQ7" t="e">
        <f t="shared" si="5"/>
        <v>#DIV/0!</v>
      </c>
      <c r="AR7" t="e">
        <f t="shared" si="6"/>
        <v>#DIV/0!</v>
      </c>
      <c r="AS7" t="e">
        <f t="shared" si="7"/>
        <v>#DIV/0!</v>
      </c>
      <c r="AT7" t="e">
        <f t="shared" si="8"/>
        <v>#DIV/0!</v>
      </c>
    </row>
    <row r="8" spans="1:47" ht="11.25" customHeight="1" x14ac:dyDescent="0.15">
      <c r="A8" s="287"/>
      <c r="B8" s="118">
        <v>4</v>
      </c>
      <c r="C8" s="115" t="s">
        <v>72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K8" s="22">
        <f>COUNTIF(D8:AI8,"1")</f>
        <v>0</v>
      </c>
      <c r="AL8" s="22">
        <f t="shared" ref="AL8" si="9">COUNTIF(D8:AI8,"2")</f>
        <v>0</v>
      </c>
      <c r="AM8" s="22">
        <f t="shared" ref="AM8" si="10">COUNTIF(D8:AI8,"3")</f>
        <v>0</v>
      </c>
      <c r="AN8" s="22">
        <f t="shared" ref="AN8" si="11">COUNTIF(D8:AI8,"4")</f>
        <v>0</v>
      </c>
      <c r="AO8" s="22">
        <f t="shared" ref="AO8" si="12">COUNTIF(D8:AI8,"5")</f>
        <v>0</v>
      </c>
      <c r="AP8" t="e">
        <f t="shared" si="4"/>
        <v>#DIV/0!</v>
      </c>
      <c r="AQ8" t="e">
        <f t="shared" si="5"/>
        <v>#DIV/0!</v>
      </c>
      <c r="AR8" t="e">
        <f t="shared" si="6"/>
        <v>#DIV/0!</v>
      </c>
      <c r="AS8" t="e">
        <f t="shared" si="7"/>
        <v>#DIV/0!</v>
      </c>
      <c r="AT8" t="e">
        <f t="shared" si="8"/>
        <v>#DIV/0!</v>
      </c>
    </row>
    <row r="9" spans="1:47" ht="11.25" customHeight="1" x14ac:dyDescent="0.15">
      <c r="A9" s="287"/>
      <c r="B9" s="118">
        <v>5</v>
      </c>
      <c r="C9" s="115" t="s">
        <v>73</v>
      </c>
      <c r="D9" s="24">
        <v>1</v>
      </c>
      <c r="E9" s="24">
        <v>1</v>
      </c>
      <c r="F9" s="24">
        <v>1</v>
      </c>
      <c r="G9" s="24">
        <v>3</v>
      </c>
      <c r="H9" s="24">
        <v>2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K9" s="22">
        <f t="shared" ref="AK9:AK33" si="13">COUNTIF(D9:AI9,"1")</f>
        <v>3</v>
      </c>
      <c r="AL9" s="22">
        <f t="shared" si="0"/>
        <v>1</v>
      </c>
      <c r="AM9" s="22">
        <f t="shared" si="1"/>
        <v>1</v>
      </c>
      <c r="AN9" s="22">
        <f t="shared" si="2"/>
        <v>0</v>
      </c>
      <c r="AO9" s="22">
        <f t="shared" si="3"/>
        <v>0</v>
      </c>
      <c r="AP9">
        <f t="shared" si="4"/>
        <v>60</v>
      </c>
      <c r="AQ9">
        <f t="shared" si="5"/>
        <v>20</v>
      </c>
      <c r="AR9">
        <f t="shared" si="6"/>
        <v>20</v>
      </c>
      <c r="AS9">
        <f t="shared" si="7"/>
        <v>0</v>
      </c>
      <c r="AT9">
        <f t="shared" si="8"/>
        <v>0</v>
      </c>
    </row>
    <row r="10" spans="1:47" ht="11.25" customHeight="1" x14ac:dyDescent="0.15">
      <c r="A10" s="287"/>
      <c r="B10" s="118">
        <v>6</v>
      </c>
      <c r="C10" s="115" t="s">
        <v>7</v>
      </c>
      <c r="D10" s="24">
        <v>1</v>
      </c>
      <c r="E10" s="24">
        <v>2</v>
      </c>
      <c r="F10" s="24">
        <v>1</v>
      </c>
      <c r="G10" s="24">
        <v>3</v>
      </c>
      <c r="H10" s="24">
        <v>2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K10" s="22">
        <f t="shared" si="13"/>
        <v>2</v>
      </c>
      <c r="AL10" s="22">
        <f t="shared" si="0"/>
        <v>2</v>
      </c>
      <c r="AM10" s="22">
        <f t="shared" si="1"/>
        <v>1</v>
      </c>
      <c r="AN10" s="22">
        <f t="shared" si="2"/>
        <v>0</v>
      </c>
      <c r="AO10" s="22">
        <f t="shared" si="3"/>
        <v>0</v>
      </c>
      <c r="AP10">
        <f t="shared" si="4"/>
        <v>40</v>
      </c>
      <c r="AQ10">
        <f t="shared" si="5"/>
        <v>40</v>
      </c>
      <c r="AR10">
        <f t="shared" si="6"/>
        <v>20</v>
      </c>
      <c r="AS10">
        <f t="shared" si="7"/>
        <v>0</v>
      </c>
      <c r="AT10">
        <f t="shared" si="8"/>
        <v>0</v>
      </c>
    </row>
    <row r="11" spans="1:47" ht="11.25" customHeight="1" x14ac:dyDescent="0.15">
      <c r="A11" s="287"/>
      <c r="B11" s="118">
        <v>7</v>
      </c>
      <c r="C11" s="115" t="s">
        <v>8</v>
      </c>
      <c r="D11" s="24">
        <v>2</v>
      </c>
      <c r="E11" s="24">
        <v>1</v>
      </c>
      <c r="F11" s="24">
        <v>1</v>
      </c>
      <c r="G11" s="24">
        <v>2</v>
      </c>
      <c r="H11" s="24">
        <v>2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K11" s="22">
        <f t="shared" si="13"/>
        <v>2</v>
      </c>
      <c r="AL11" s="22">
        <f t="shared" si="0"/>
        <v>3</v>
      </c>
      <c r="AM11" s="22">
        <f t="shared" si="1"/>
        <v>0</v>
      </c>
      <c r="AN11" s="22">
        <f t="shared" si="2"/>
        <v>0</v>
      </c>
      <c r="AO11" s="22">
        <f t="shared" si="3"/>
        <v>0</v>
      </c>
      <c r="AP11">
        <f t="shared" si="4"/>
        <v>40</v>
      </c>
      <c r="AQ11">
        <f t="shared" si="5"/>
        <v>60</v>
      </c>
      <c r="AR11">
        <f t="shared" si="6"/>
        <v>0</v>
      </c>
      <c r="AS11">
        <f t="shared" si="7"/>
        <v>0</v>
      </c>
      <c r="AT11">
        <f t="shared" si="8"/>
        <v>0</v>
      </c>
    </row>
    <row r="12" spans="1:47" ht="11.25" customHeight="1" x14ac:dyDescent="0.15">
      <c r="A12" s="287"/>
      <c r="B12" s="118">
        <v>8</v>
      </c>
      <c r="C12" s="115" t="s">
        <v>74</v>
      </c>
      <c r="D12" s="24">
        <v>1</v>
      </c>
      <c r="E12" s="24">
        <v>1</v>
      </c>
      <c r="F12" s="24">
        <v>1</v>
      </c>
      <c r="G12" s="24">
        <v>1</v>
      </c>
      <c r="H12" s="24">
        <v>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K12" s="22">
        <f t="shared" si="13"/>
        <v>5</v>
      </c>
      <c r="AL12" s="22">
        <f t="shared" si="0"/>
        <v>0</v>
      </c>
      <c r="AM12" s="22">
        <f t="shared" si="1"/>
        <v>0</v>
      </c>
      <c r="AN12" s="22">
        <f t="shared" si="2"/>
        <v>0</v>
      </c>
      <c r="AO12" s="22">
        <f t="shared" si="3"/>
        <v>0</v>
      </c>
      <c r="AP12">
        <f t="shared" si="4"/>
        <v>100</v>
      </c>
      <c r="AQ12">
        <f t="shared" si="5"/>
        <v>0</v>
      </c>
      <c r="AR12">
        <f t="shared" si="6"/>
        <v>0</v>
      </c>
      <c r="AS12">
        <f t="shared" si="7"/>
        <v>0</v>
      </c>
      <c r="AT12">
        <f t="shared" si="8"/>
        <v>0</v>
      </c>
    </row>
    <row r="13" spans="1:47" ht="11.25" customHeight="1" x14ac:dyDescent="0.15">
      <c r="A13" s="287"/>
      <c r="B13" s="118">
        <v>9</v>
      </c>
      <c r="C13" s="115" t="s">
        <v>10</v>
      </c>
      <c r="D13" s="24">
        <v>1</v>
      </c>
      <c r="E13" s="24">
        <v>1</v>
      </c>
      <c r="F13" s="24">
        <v>2</v>
      </c>
      <c r="G13" s="24">
        <v>3</v>
      </c>
      <c r="H13" s="24">
        <v>2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K13" s="22">
        <f t="shared" si="13"/>
        <v>2</v>
      </c>
      <c r="AL13" s="22">
        <f t="shared" si="0"/>
        <v>2</v>
      </c>
      <c r="AM13" s="22">
        <f t="shared" si="1"/>
        <v>1</v>
      </c>
      <c r="AN13" s="22">
        <f t="shared" si="2"/>
        <v>0</v>
      </c>
      <c r="AO13" s="22">
        <f t="shared" si="3"/>
        <v>0</v>
      </c>
      <c r="AP13">
        <f t="shared" si="4"/>
        <v>40</v>
      </c>
      <c r="AQ13">
        <f t="shared" si="5"/>
        <v>40</v>
      </c>
      <c r="AR13">
        <f t="shared" si="6"/>
        <v>20</v>
      </c>
      <c r="AS13">
        <f t="shared" si="7"/>
        <v>0</v>
      </c>
      <c r="AT13">
        <f t="shared" si="8"/>
        <v>0</v>
      </c>
    </row>
    <row r="14" spans="1:47" ht="11.25" customHeight="1" thickBot="1" x14ac:dyDescent="0.2">
      <c r="A14" s="288"/>
      <c r="B14" s="119">
        <v>10</v>
      </c>
      <c r="C14" s="116" t="s">
        <v>11</v>
      </c>
      <c r="D14" s="25">
        <v>2</v>
      </c>
      <c r="E14" s="25">
        <v>1</v>
      </c>
      <c r="F14" s="25">
        <v>1</v>
      </c>
      <c r="G14" s="25">
        <v>2</v>
      </c>
      <c r="H14" s="25">
        <v>2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K14" s="22">
        <f t="shared" si="13"/>
        <v>2</v>
      </c>
      <c r="AL14" s="22">
        <f t="shared" si="0"/>
        <v>3</v>
      </c>
      <c r="AM14" s="22">
        <f t="shared" si="1"/>
        <v>0</v>
      </c>
      <c r="AN14" s="22">
        <f t="shared" si="2"/>
        <v>0</v>
      </c>
      <c r="AO14" s="22">
        <f t="shared" si="3"/>
        <v>0</v>
      </c>
      <c r="AP14">
        <f t="shared" si="4"/>
        <v>40</v>
      </c>
      <c r="AQ14">
        <f t="shared" si="5"/>
        <v>60</v>
      </c>
      <c r="AR14">
        <f t="shared" si="6"/>
        <v>0</v>
      </c>
      <c r="AS14">
        <f t="shared" si="7"/>
        <v>0</v>
      </c>
      <c r="AT14">
        <f t="shared" si="8"/>
        <v>0</v>
      </c>
    </row>
    <row r="15" spans="1:47" ht="11.25" customHeight="1" x14ac:dyDescent="0.15">
      <c r="A15" s="289" t="s">
        <v>1</v>
      </c>
      <c r="B15" s="113">
        <v>1</v>
      </c>
      <c r="C15" s="6" t="s">
        <v>75</v>
      </c>
      <c r="D15" s="7">
        <v>2</v>
      </c>
      <c r="E15" s="7">
        <v>2</v>
      </c>
      <c r="F15" s="7">
        <v>2</v>
      </c>
      <c r="G15" s="7">
        <v>2</v>
      </c>
      <c r="H15" s="7">
        <v>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K15" s="26">
        <f t="shared" si="13"/>
        <v>0</v>
      </c>
      <c r="AL15" s="26">
        <f t="shared" si="0"/>
        <v>5</v>
      </c>
      <c r="AM15" s="26">
        <f t="shared" si="1"/>
        <v>0</v>
      </c>
      <c r="AN15" s="26">
        <f t="shared" si="2"/>
        <v>0</v>
      </c>
      <c r="AO15" s="26">
        <f t="shared" si="3"/>
        <v>0</v>
      </c>
      <c r="AP15">
        <f t="shared" si="4"/>
        <v>0</v>
      </c>
      <c r="AQ15">
        <f t="shared" si="5"/>
        <v>100</v>
      </c>
      <c r="AR15">
        <f t="shared" si="6"/>
        <v>0</v>
      </c>
      <c r="AS15">
        <f t="shared" si="7"/>
        <v>0</v>
      </c>
      <c r="AT15">
        <f t="shared" si="8"/>
        <v>0</v>
      </c>
    </row>
    <row r="16" spans="1:47" ht="11.25" customHeight="1" x14ac:dyDescent="0.15">
      <c r="A16" s="290"/>
      <c r="B16" s="8">
        <v>2</v>
      </c>
      <c r="C16" s="9" t="s">
        <v>13</v>
      </c>
      <c r="D16" s="10">
        <v>1</v>
      </c>
      <c r="E16" s="10">
        <v>2</v>
      </c>
      <c r="F16" s="10">
        <v>2</v>
      </c>
      <c r="G16" s="10">
        <v>2</v>
      </c>
      <c r="H16" s="10">
        <v>2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K16" s="26">
        <f t="shared" si="13"/>
        <v>1</v>
      </c>
      <c r="AL16" s="26">
        <f t="shared" si="0"/>
        <v>4</v>
      </c>
      <c r="AM16" s="26">
        <f t="shared" si="1"/>
        <v>0</v>
      </c>
      <c r="AN16" s="26">
        <f t="shared" si="2"/>
        <v>0</v>
      </c>
      <c r="AO16" s="26">
        <f t="shared" si="3"/>
        <v>0</v>
      </c>
      <c r="AP16">
        <f t="shared" si="4"/>
        <v>20</v>
      </c>
      <c r="AQ16">
        <f t="shared" si="5"/>
        <v>80</v>
      </c>
      <c r="AR16">
        <f t="shared" si="6"/>
        <v>0</v>
      </c>
      <c r="AS16">
        <f t="shared" si="7"/>
        <v>0</v>
      </c>
      <c r="AT16">
        <f t="shared" si="8"/>
        <v>0</v>
      </c>
    </row>
    <row r="17" spans="1:46" ht="11.25" customHeight="1" x14ac:dyDescent="0.15">
      <c r="A17" s="290"/>
      <c r="B17" s="8">
        <v>3</v>
      </c>
      <c r="C17" s="9" t="s">
        <v>76</v>
      </c>
      <c r="D17" s="10">
        <v>2</v>
      </c>
      <c r="E17" s="10">
        <v>3</v>
      </c>
      <c r="F17" s="10">
        <v>3</v>
      </c>
      <c r="G17" s="10">
        <v>2</v>
      </c>
      <c r="H17" s="10">
        <v>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K17" s="26">
        <f t="shared" si="13"/>
        <v>0</v>
      </c>
      <c r="AL17" s="26">
        <f t="shared" si="0"/>
        <v>2</v>
      </c>
      <c r="AM17" s="26">
        <f t="shared" si="1"/>
        <v>2</v>
      </c>
      <c r="AN17" s="26">
        <f t="shared" si="2"/>
        <v>0</v>
      </c>
      <c r="AO17" s="26">
        <f t="shared" si="3"/>
        <v>1</v>
      </c>
      <c r="AP17">
        <f t="shared" si="4"/>
        <v>0</v>
      </c>
      <c r="AQ17">
        <f t="shared" si="5"/>
        <v>40</v>
      </c>
      <c r="AR17">
        <f t="shared" si="6"/>
        <v>40</v>
      </c>
      <c r="AS17">
        <f t="shared" si="7"/>
        <v>0</v>
      </c>
      <c r="AT17">
        <f t="shared" si="8"/>
        <v>20</v>
      </c>
    </row>
    <row r="18" spans="1:46" ht="11.25" customHeight="1" x14ac:dyDescent="0.15">
      <c r="A18" s="290"/>
      <c r="B18" s="8">
        <v>4</v>
      </c>
      <c r="C18" s="9" t="s">
        <v>77</v>
      </c>
      <c r="D18" s="10">
        <v>1</v>
      </c>
      <c r="E18" s="10">
        <v>1</v>
      </c>
      <c r="F18" s="10">
        <v>2</v>
      </c>
      <c r="G18" s="10">
        <v>2</v>
      </c>
      <c r="H18" s="10">
        <v>2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K18" s="26">
        <f t="shared" si="13"/>
        <v>2</v>
      </c>
      <c r="AL18" s="26">
        <f t="shared" si="0"/>
        <v>3</v>
      </c>
      <c r="AM18" s="26">
        <f t="shared" si="1"/>
        <v>0</v>
      </c>
      <c r="AN18" s="26">
        <f t="shared" si="2"/>
        <v>0</v>
      </c>
      <c r="AO18" s="26">
        <f t="shared" si="3"/>
        <v>0</v>
      </c>
      <c r="AP18">
        <f t="shared" si="4"/>
        <v>40</v>
      </c>
      <c r="AQ18">
        <f t="shared" si="5"/>
        <v>60</v>
      </c>
      <c r="AR18">
        <f t="shared" si="6"/>
        <v>0</v>
      </c>
      <c r="AS18">
        <f t="shared" si="7"/>
        <v>0</v>
      </c>
      <c r="AT18">
        <f t="shared" si="8"/>
        <v>0</v>
      </c>
    </row>
    <row r="19" spans="1:46" ht="11.25" customHeight="1" x14ac:dyDescent="0.15">
      <c r="A19" s="290"/>
      <c r="B19" s="8">
        <v>5</v>
      </c>
      <c r="C19" s="9" t="s">
        <v>16</v>
      </c>
      <c r="D19" s="10">
        <v>1</v>
      </c>
      <c r="E19" s="10">
        <v>5</v>
      </c>
      <c r="F19" s="10">
        <v>5</v>
      </c>
      <c r="G19" s="10">
        <v>2</v>
      </c>
      <c r="H19" s="10">
        <v>5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K19" s="26">
        <f t="shared" si="13"/>
        <v>1</v>
      </c>
      <c r="AL19" s="26">
        <f t="shared" si="0"/>
        <v>1</v>
      </c>
      <c r="AM19" s="26">
        <f t="shared" si="1"/>
        <v>0</v>
      </c>
      <c r="AN19" s="26">
        <f t="shared" si="2"/>
        <v>0</v>
      </c>
      <c r="AO19" s="26">
        <f t="shared" si="3"/>
        <v>3</v>
      </c>
      <c r="AP19">
        <f t="shared" si="4"/>
        <v>20</v>
      </c>
      <c r="AQ19">
        <f t="shared" si="5"/>
        <v>20</v>
      </c>
      <c r="AR19">
        <f t="shared" si="6"/>
        <v>0</v>
      </c>
      <c r="AS19">
        <f t="shared" si="7"/>
        <v>0</v>
      </c>
      <c r="AT19">
        <f t="shared" si="8"/>
        <v>60</v>
      </c>
    </row>
    <row r="20" spans="1:46" ht="11.25" customHeight="1" thickBot="1" x14ac:dyDescent="0.2">
      <c r="A20" s="291"/>
      <c r="B20" s="121">
        <v>6</v>
      </c>
      <c r="C20" s="11" t="s">
        <v>78</v>
      </c>
      <c r="D20" s="12">
        <v>1</v>
      </c>
      <c r="E20" s="12">
        <v>2</v>
      </c>
      <c r="F20" s="12">
        <v>2</v>
      </c>
      <c r="G20" s="12">
        <v>2</v>
      </c>
      <c r="H20" s="12">
        <v>2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K20" s="26">
        <f t="shared" si="13"/>
        <v>1</v>
      </c>
      <c r="AL20" s="26">
        <f t="shared" si="0"/>
        <v>4</v>
      </c>
      <c r="AM20" s="26">
        <f t="shared" si="1"/>
        <v>0</v>
      </c>
      <c r="AN20" s="26">
        <f t="shared" si="2"/>
        <v>0</v>
      </c>
      <c r="AO20" s="26">
        <f t="shared" si="3"/>
        <v>0</v>
      </c>
      <c r="AP20">
        <f t="shared" si="4"/>
        <v>20</v>
      </c>
      <c r="AQ20">
        <f t="shared" si="5"/>
        <v>80</v>
      </c>
      <c r="AR20">
        <f t="shared" si="6"/>
        <v>0</v>
      </c>
      <c r="AS20">
        <f t="shared" si="7"/>
        <v>0</v>
      </c>
      <c r="AT20">
        <f t="shared" si="8"/>
        <v>0</v>
      </c>
    </row>
    <row r="21" spans="1:46" ht="11.25" customHeight="1" x14ac:dyDescent="0.15">
      <c r="A21" s="292" t="s">
        <v>2</v>
      </c>
      <c r="B21" s="126">
        <v>1</v>
      </c>
      <c r="C21" s="129" t="s">
        <v>18</v>
      </c>
      <c r="D21" s="18">
        <v>1</v>
      </c>
      <c r="E21" s="18">
        <v>1</v>
      </c>
      <c r="F21" s="18">
        <v>1</v>
      </c>
      <c r="G21" s="18">
        <v>2</v>
      </c>
      <c r="H21" s="18">
        <v>2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K21" s="27">
        <f t="shared" si="13"/>
        <v>3</v>
      </c>
      <c r="AL21" s="27">
        <f t="shared" si="0"/>
        <v>2</v>
      </c>
      <c r="AM21" s="27">
        <f t="shared" si="1"/>
        <v>0</v>
      </c>
      <c r="AN21" s="27">
        <f t="shared" si="2"/>
        <v>0</v>
      </c>
      <c r="AO21" s="27">
        <f t="shared" si="3"/>
        <v>0</v>
      </c>
      <c r="AP21">
        <f t="shared" si="4"/>
        <v>60</v>
      </c>
      <c r="AQ21">
        <f t="shared" si="5"/>
        <v>40</v>
      </c>
      <c r="AR21">
        <f t="shared" si="6"/>
        <v>0</v>
      </c>
      <c r="AS21">
        <f t="shared" si="7"/>
        <v>0</v>
      </c>
      <c r="AT21">
        <f t="shared" si="8"/>
        <v>0</v>
      </c>
    </row>
    <row r="22" spans="1:46" ht="11.25" customHeight="1" x14ac:dyDescent="0.15">
      <c r="A22" s="293"/>
      <c r="B22" s="127">
        <v>2</v>
      </c>
      <c r="C22" s="123" t="s">
        <v>79</v>
      </c>
      <c r="D22" s="120">
        <v>1</v>
      </c>
      <c r="E22" s="120">
        <v>2</v>
      </c>
      <c r="F22" s="120">
        <v>2</v>
      </c>
      <c r="G22" s="120">
        <v>2</v>
      </c>
      <c r="H22" s="120">
        <v>2</v>
      </c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K22" s="27">
        <f t="shared" ref="AK22" si="14">COUNTIF(D22:AI22,"1")</f>
        <v>1</v>
      </c>
      <c r="AL22" s="27">
        <f t="shared" ref="AL22" si="15">COUNTIF(D22:AI22,"2")</f>
        <v>4</v>
      </c>
      <c r="AM22" s="27">
        <f t="shared" ref="AM22" si="16">COUNTIF(D22:AI22,"3")</f>
        <v>0</v>
      </c>
      <c r="AN22" s="27">
        <f t="shared" ref="AN22" si="17">COUNTIF(D22:AI22,"4")</f>
        <v>0</v>
      </c>
      <c r="AO22" s="27">
        <f t="shared" ref="AO22" si="18">COUNTIF(D22:AI22,"5")</f>
        <v>0</v>
      </c>
      <c r="AP22">
        <f t="shared" si="4"/>
        <v>20</v>
      </c>
      <c r="AQ22">
        <f t="shared" si="5"/>
        <v>80</v>
      </c>
      <c r="AR22">
        <f t="shared" si="6"/>
        <v>0</v>
      </c>
      <c r="AS22">
        <f t="shared" si="7"/>
        <v>0</v>
      </c>
      <c r="AT22">
        <f t="shared" si="8"/>
        <v>0</v>
      </c>
    </row>
    <row r="23" spans="1:46" ht="11.25" customHeight="1" x14ac:dyDescent="0.15">
      <c r="A23" s="293"/>
      <c r="B23" s="127">
        <v>3</v>
      </c>
      <c r="C23" s="124" t="s">
        <v>80</v>
      </c>
      <c r="D23" s="19">
        <v>1</v>
      </c>
      <c r="E23" s="19">
        <v>1</v>
      </c>
      <c r="F23" s="19">
        <v>1</v>
      </c>
      <c r="G23" s="19">
        <v>1</v>
      </c>
      <c r="H23" s="19">
        <v>2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K23" s="27">
        <f t="shared" si="13"/>
        <v>4</v>
      </c>
      <c r="AL23" s="27">
        <f t="shared" si="0"/>
        <v>1</v>
      </c>
      <c r="AM23" s="27">
        <f t="shared" si="1"/>
        <v>0</v>
      </c>
      <c r="AN23" s="27">
        <f t="shared" si="2"/>
        <v>0</v>
      </c>
      <c r="AO23" s="27">
        <f t="shared" si="3"/>
        <v>0</v>
      </c>
      <c r="AP23">
        <f t="shared" si="4"/>
        <v>80</v>
      </c>
      <c r="AQ23">
        <f t="shared" si="5"/>
        <v>20</v>
      </c>
      <c r="AR23">
        <f t="shared" si="6"/>
        <v>0</v>
      </c>
      <c r="AS23">
        <f t="shared" si="7"/>
        <v>0</v>
      </c>
      <c r="AT23">
        <f t="shared" si="8"/>
        <v>0</v>
      </c>
    </row>
    <row r="24" spans="1:46" ht="11.25" customHeight="1" x14ac:dyDescent="0.15">
      <c r="A24" s="293"/>
      <c r="B24" s="127">
        <v>4</v>
      </c>
      <c r="C24" s="124" t="s">
        <v>21</v>
      </c>
      <c r="D24" s="19">
        <v>5</v>
      </c>
      <c r="E24" s="19">
        <v>1</v>
      </c>
      <c r="F24" s="19">
        <v>1</v>
      </c>
      <c r="G24" s="19">
        <v>1</v>
      </c>
      <c r="H24" s="19">
        <v>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K24" s="27">
        <f t="shared" si="13"/>
        <v>3</v>
      </c>
      <c r="AL24" s="27">
        <f t="shared" si="0"/>
        <v>1</v>
      </c>
      <c r="AM24" s="27">
        <f t="shared" si="1"/>
        <v>0</v>
      </c>
      <c r="AN24" s="27">
        <f t="shared" si="2"/>
        <v>0</v>
      </c>
      <c r="AO24" s="27">
        <f t="shared" si="3"/>
        <v>1</v>
      </c>
      <c r="AP24">
        <f t="shared" si="4"/>
        <v>60</v>
      </c>
      <c r="AQ24">
        <f t="shared" si="5"/>
        <v>20</v>
      </c>
      <c r="AR24">
        <f t="shared" si="6"/>
        <v>0</v>
      </c>
      <c r="AS24">
        <f t="shared" si="7"/>
        <v>0</v>
      </c>
      <c r="AT24">
        <f t="shared" si="8"/>
        <v>20</v>
      </c>
    </row>
    <row r="25" spans="1:46" ht="11.25" customHeight="1" x14ac:dyDescent="0.15">
      <c r="A25" s="293"/>
      <c r="B25" s="127">
        <v>5</v>
      </c>
      <c r="C25" s="124" t="s">
        <v>22</v>
      </c>
      <c r="D25" s="19">
        <v>1</v>
      </c>
      <c r="E25" s="19">
        <v>1</v>
      </c>
      <c r="F25" s="19">
        <v>1</v>
      </c>
      <c r="G25" s="19">
        <v>1</v>
      </c>
      <c r="H25" s="19">
        <v>2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K25" s="27">
        <f t="shared" si="13"/>
        <v>4</v>
      </c>
      <c r="AL25" s="27">
        <f t="shared" si="0"/>
        <v>1</v>
      </c>
      <c r="AM25" s="27">
        <f t="shared" si="1"/>
        <v>0</v>
      </c>
      <c r="AN25" s="27">
        <f t="shared" si="2"/>
        <v>0</v>
      </c>
      <c r="AO25" s="27">
        <f t="shared" si="3"/>
        <v>0</v>
      </c>
      <c r="AP25">
        <f t="shared" si="4"/>
        <v>80</v>
      </c>
      <c r="AQ25">
        <f t="shared" si="5"/>
        <v>20</v>
      </c>
      <c r="AR25">
        <f t="shared" si="6"/>
        <v>0</v>
      </c>
      <c r="AS25">
        <f t="shared" si="7"/>
        <v>0</v>
      </c>
      <c r="AT25">
        <f t="shared" si="8"/>
        <v>0</v>
      </c>
    </row>
    <row r="26" spans="1:46" ht="11.25" customHeight="1" x14ac:dyDescent="0.15">
      <c r="A26" s="293"/>
      <c r="B26" s="127">
        <v>6</v>
      </c>
      <c r="C26" s="124" t="s">
        <v>23</v>
      </c>
      <c r="D26" s="19">
        <v>1</v>
      </c>
      <c r="E26" s="19">
        <v>1</v>
      </c>
      <c r="F26" s="19">
        <v>1</v>
      </c>
      <c r="G26" s="19">
        <v>1</v>
      </c>
      <c r="H26" s="19">
        <v>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K26" s="27">
        <f t="shared" si="13"/>
        <v>4</v>
      </c>
      <c r="AL26" s="27">
        <f t="shared" si="0"/>
        <v>1</v>
      </c>
      <c r="AM26" s="27">
        <f t="shared" si="1"/>
        <v>0</v>
      </c>
      <c r="AN26" s="27">
        <f t="shared" si="2"/>
        <v>0</v>
      </c>
      <c r="AO26" s="27">
        <f t="shared" si="3"/>
        <v>0</v>
      </c>
      <c r="AP26">
        <f t="shared" si="4"/>
        <v>80</v>
      </c>
      <c r="AQ26">
        <f t="shared" si="5"/>
        <v>20</v>
      </c>
      <c r="AR26">
        <f t="shared" si="6"/>
        <v>0</v>
      </c>
      <c r="AS26">
        <f t="shared" si="7"/>
        <v>0</v>
      </c>
      <c r="AT26">
        <f t="shared" si="8"/>
        <v>0</v>
      </c>
    </row>
    <row r="27" spans="1:46" ht="11.25" customHeight="1" x14ac:dyDescent="0.15">
      <c r="A27" s="293"/>
      <c r="B27" s="127">
        <v>7</v>
      </c>
      <c r="C27" s="124" t="s">
        <v>79</v>
      </c>
      <c r="D27" s="19">
        <v>1</v>
      </c>
      <c r="E27" s="19">
        <v>2</v>
      </c>
      <c r="F27" s="19">
        <v>2</v>
      </c>
      <c r="G27" s="19">
        <v>1</v>
      </c>
      <c r="H27" s="19">
        <v>2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K27" s="27">
        <f t="shared" si="13"/>
        <v>2</v>
      </c>
      <c r="AL27" s="27">
        <f t="shared" si="0"/>
        <v>3</v>
      </c>
      <c r="AM27" s="27">
        <f t="shared" si="1"/>
        <v>0</v>
      </c>
      <c r="AN27" s="27">
        <f t="shared" si="2"/>
        <v>0</v>
      </c>
      <c r="AO27" s="27">
        <f t="shared" si="3"/>
        <v>0</v>
      </c>
      <c r="AP27">
        <f t="shared" si="4"/>
        <v>40</v>
      </c>
      <c r="AQ27">
        <f t="shared" si="5"/>
        <v>60</v>
      </c>
      <c r="AR27">
        <f t="shared" si="6"/>
        <v>0</v>
      </c>
      <c r="AS27">
        <f t="shared" si="7"/>
        <v>0</v>
      </c>
      <c r="AT27">
        <f t="shared" si="8"/>
        <v>0</v>
      </c>
    </row>
    <row r="28" spans="1:46" ht="11.25" customHeight="1" thickBot="1" x14ac:dyDescent="0.2">
      <c r="A28" s="294"/>
      <c r="B28" s="128">
        <v>8</v>
      </c>
      <c r="C28" s="125" t="s">
        <v>24</v>
      </c>
      <c r="D28" s="20">
        <v>1</v>
      </c>
      <c r="E28" s="20">
        <v>1</v>
      </c>
      <c r="F28" s="20">
        <v>1</v>
      </c>
      <c r="G28" s="20">
        <v>1</v>
      </c>
      <c r="H28" s="20">
        <v>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K28" s="27">
        <f t="shared" si="13"/>
        <v>4</v>
      </c>
      <c r="AL28" s="27">
        <f t="shared" si="0"/>
        <v>0</v>
      </c>
      <c r="AM28" s="27">
        <f t="shared" si="1"/>
        <v>0</v>
      </c>
      <c r="AN28" s="27">
        <f t="shared" si="2"/>
        <v>0</v>
      </c>
      <c r="AO28" s="27">
        <f t="shared" si="3"/>
        <v>1</v>
      </c>
      <c r="AP28">
        <f t="shared" si="4"/>
        <v>80</v>
      </c>
      <c r="AQ28">
        <f t="shared" si="5"/>
        <v>0</v>
      </c>
      <c r="AR28">
        <f t="shared" si="6"/>
        <v>0</v>
      </c>
      <c r="AS28">
        <f t="shared" si="7"/>
        <v>0</v>
      </c>
      <c r="AT28">
        <f t="shared" si="8"/>
        <v>20</v>
      </c>
    </row>
    <row r="29" spans="1:46" ht="11.25" customHeight="1" x14ac:dyDescent="0.15">
      <c r="A29" s="282" t="s">
        <v>3</v>
      </c>
      <c r="B29" s="122">
        <v>1</v>
      </c>
      <c r="C29" s="21" t="s">
        <v>25</v>
      </c>
      <c r="D29" s="13">
        <v>1</v>
      </c>
      <c r="E29" s="13">
        <v>1</v>
      </c>
      <c r="F29" s="13">
        <v>1</v>
      </c>
      <c r="G29" s="13">
        <v>1</v>
      </c>
      <c r="H29" s="13">
        <v>2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K29" s="28">
        <f t="shared" si="13"/>
        <v>4</v>
      </c>
      <c r="AL29" s="28">
        <f t="shared" si="0"/>
        <v>1</v>
      </c>
      <c r="AM29" s="28">
        <f t="shared" si="1"/>
        <v>0</v>
      </c>
      <c r="AN29" s="28">
        <f t="shared" si="2"/>
        <v>0</v>
      </c>
      <c r="AO29" s="28">
        <f t="shared" si="3"/>
        <v>0</v>
      </c>
      <c r="AP29">
        <f t="shared" si="4"/>
        <v>80</v>
      </c>
      <c r="AQ29">
        <f t="shared" si="5"/>
        <v>20</v>
      </c>
      <c r="AR29">
        <f t="shared" si="6"/>
        <v>0</v>
      </c>
      <c r="AS29">
        <f t="shared" si="7"/>
        <v>0</v>
      </c>
      <c r="AT29">
        <f t="shared" si="8"/>
        <v>0</v>
      </c>
    </row>
    <row r="30" spans="1:46" ht="11.25" customHeight="1" x14ac:dyDescent="0.15">
      <c r="A30" s="283"/>
      <c r="B30" s="14">
        <v>2</v>
      </c>
      <c r="C30" s="15" t="s">
        <v>26</v>
      </c>
      <c r="D30" s="16">
        <v>1</v>
      </c>
      <c r="E30" s="16">
        <v>1</v>
      </c>
      <c r="F30" s="16">
        <v>1</v>
      </c>
      <c r="G30" s="16">
        <v>1</v>
      </c>
      <c r="H30" s="16">
        <v>5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K30" s="28">
        <f t="shared" si="13"/>
        <v>4</v>
      </c>
      <c r="AL30" s="28">
        <f t="shared" si="0"/>
        <v>0</v>
      </c>
      <c r="AM30" s="28">
        <f t="shared" si="1"/>
        <v>0</v>
      </c>
      <c r="AN30" s="28">
        <f t="shared" si="2"/>
        <v>0</v>
      </c>
      <c r="AO30" s="28">
        <f t="shared" si="3"/>
        <v>1</v>
      </c>
      <c r="AP30">
        <f t="shared" si="4"/>
        <v>80</v>
      </c>
      <c r="AQ30">
        <f t="shared" si="5"/>
        <v>0</v>
      </c>
      <c r="AR30">
        <f t="shared" si="6"/>
        <v>0</v>
      </c>
      <c r="AS30">
        <f t="shared" si="7"/>
        <v>0</v>
      </c>
      <c r="AT30">
        <f t="shared" si="8"/>
        <v>20</v>
      </c>
    </row>
    <row r="31" spans="1:46" ht="11.25" customHeight="1" x14ac:dyDescent="0.15">
      <c r="A31" s="283"/>
      <c r="B31" s="14">
        <v>3</v>
      </c>
      <c r="C31" s="15" t="s">
        <v>27</v>
      </c>
      <c r="D31" s="16">
        <v>1</v>
      </c>
      <c r="E31" s="16">
        <v>1</v>
      </c>
      <c r="F31" s="16">
        <v>1</v>
      </c>
      <c r="G31" s="16">
        <v>1</v>
      </c>
      <c r="H31" s="16">
        <v>2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K31" s="28">
        <f t="shared" si="13"/>
        <v>4</v>
      </c>
      <c r="AL31" s="28">
        <f t="shared" si="0"/>
        <v>1</v>
      </c>
      <c r="AM31" s="28">
        <f t="shared" si="1"/>
        <v>0</v>
      </c>
      <c r="AN31" s="28">
        <f t="shared" si="2"/>
        <v>0</v>
      </c>
      <c r="AO31" s="28">
        <f t="shared" si="3"/>
        <v>0</v>
      </c>
      <c r="AP31">
        <f t="shared" si="4"/>
        <v>80</v>
      </c>
      <c r="AQ31">
        <f t="shared" si="5"/>
        <v>20</v>
      </c>
      <c r="AR31">
        <f t="shared" si="6"/>
        <v>0</v>
      </c>
      <c r="AS31">
        <f t="shared" si="7"/>
        <v>0</v>
      </c>
      <c r="AT31">
        <f t="shared" si="8"/>
        <v>0</v>
      </c>
    </row>
    <row r="32" spans="1:46" ht="11.25" customHeight="1" x14ac:dyDescent="0.15">
      <c r="A32" s="283"/>
      <c r="B32" s="14">
        <v>4</v>
      </c>
      <c r="C32" s="15" t="s">
        <v>28</v>
      </c>
      <c r="D32" s="16">
        <v>1</v>
      </c>
      <c r="E32" s="16">
        <v>1</v>
      </c>
      <c r="F32" s="16">
        <v>1</v>
      </c>
      <c r="G32" s="16">
        <v>1</v>
      </c>
      <c r="H32" s="16">
        <v>2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K32" s="28">
        <f t="shared" si="13"/>
        <v>4</v>
      </c>
      <c r="AL32" s="28">
        <f t="shared" si="0"/>
        <v>1</v>
      </c>
      <c r="AM32" s="28">
        <f t="shared" si="1"/>
        <v>0</v>
      </c>
      <c r="AN32" s="28">
        <f t="shared" si="2"/>
        <v>0</v>
      </c>
      <c r="AO32" s="28">
        <f t="shared" si="3"/>
        <v>0</v>
      </c>
      <c r="AP32">
        <f t="shared" si="4"/>
        <v>80</v>
      </c>
      <c r="AQ32">
        <f t="shared" si="5"/>
        <v>20</v>
      </c>
      <c r="AR32">
        <f t="shared" si="6"/>
        <v>0</v>
      </c>
      <c r="AS32">
        <f t="shared" si="7"/>
        <v>0</v>
      </c>
      <c r="AT32">
        <f t="shared" si="8"/>
        <v>0</v>
      </c>
    </row>
    <row r="33" spans="1:46" ht="11.25" customHeight="1" thickBot="1" x14ac:dyDescent="0.2">
      <c r="A33" s="283"/>
      <c r="B33" s="244">
        <v>5</v>
      </c>
      <c r="C33" s="245" t="s">
        <v>29</v>
      </c>
      <c r="D33" s="246">
        <v>1</v>
      </c>
      <c r="E33" s="246">
        <v>1</v>
      </c>
      <c r="F33" s="246">
        <v>1</v>
      </c>
      <c r="G33" s="246">
        <v>1</v>
      </c>
      <c r="H33" s="246">
        <v>2</v>
      </c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K33" s="28">
        <f t="shared" si="13"/>
        <v>4</v>
      </c>
      <c r="AL33" s="28">
        <f t="shared" si="0"/>
        <v>1</v>
      </c>
      <c r="AM33" s="28">
        <f t="shared" si="1"/>
        <v>0</v>
      </c>
      <c r="AN33" s="28">
        <f t="shared" si="2"/>
        <v>0</v>
      </c>
      <c r="AO33" s="28">
        <f t="shared" si="3"/>
        <v>0</v>
      </c>
      <c r="AP33">
        <f t="shared" si="4"/>
        <v>80</v>
      </c>
      <c r="AQ33">
        <f t="shared" si="5"/>
        <v>20</v>
      </c>
      <c r="AR33">
        <f t="shared" si="6"/>
        <v>0</v>
      </c>
      <c r="AS33">
        <f t="shared" si="7"/>
        <v>0</v>
      </c>
      <c r="AT33">
        <f t="shared" si="8"/>
        <v>0</v>
      </c>
    </row>
    <row r="34" spans="1:46" ht="11.25" customHeight="1" thickBot="1" x14ac:dyDescent="0.2">
      <c r="A34" s="247"/>
      <c r="B34" s="248">
        <v>1</v>
      </c>
      <c r="C34" s="249" t="s">
        <v>89</v>
      </c>
      <c r="D34" s="250">
        <v>1</v>
      </c>
      <c r="E34" s="250">
        <v>4</v>
      </c>
      <c r="F34" s="250">
        <v>3</v>
      </c>
      <c r="G34" s="250">
        <v>3</v>
      </c>
      <c r="H34" s="250">
        <v>1</v>
      </c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1"/>
      <c r="AK34" s="28">
        <f t="shared" ref="AK34" si="19">COUNTIF(D34:AI34,"1")</f>
        <v>2</v>
      </c>
      <c r="AL34" s="28">
        <f t="shared" ref="AL34" si="20">COUNTIF(D34:AI34,"2")</f>
        <v>0</v>
      </c>
      <c r="AM34" s="28">
        <f t="shared" ref="AM34" si="21">COUNTIF(D34:AI34,"3")</f>
        <v>2</v>
      </c>
      <c r="AN34" s="28">
        <f t="shared" ref="AN34" si="22">COUNTIF(D34:AI34,"4")</f>
        <v>1</v>
      </c>
      <c r="AO34" s="28">
        <f t="shared" ref="AO34" si="23">COUNTIF(D34:AI34,"5")</f>
        <v>0</v>
      </c>
      <c r="AP34">
        <f t="shared" ref="AP34" si="24">AK34/SUM(AK34:AO34)*100</f>
        <v>40</v>
      </c>
      <c r="AQ34">
        <f t="shared" ref="AQ34" si="25">AL34/SUM(AK34:AO34)*100</f>
        <v>0</v>
      </c>
      <c r="AR34">
        <f t="shared" ref="AR34" si="26">AM34/SUM(AK34:AO34)*100</f>
        <v>40</v>
      </c>
      <c r="AS34">
        <f t="shared" ref="AS34" si="27">AN34/SUM(AK34:AO34)*100</f>
        <v>20</v>
      </c>
      <c r="AT34">
        <f t="shared" ref="AT34" si="28">AO34/SUM(AK34:AO34)*100</f>
        <v>0</v>
      </c>
    </row>
  </sheetData>
  <mergeCells count="6">
    <mergeCell ref="A29:A33"/>
    <mergeCell ref="A2:T2"/>
    <mergeCell ref="A3:D3"/>
    <mergeCell ref="A5:A14"/>
    <mergeCell ref="A15:A20"/>
    <mergeCell ref="A21:A2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"/>
  <sheetViews>
    <sheetView topLeftCell="Y1" workbookViewId="0">
      <selection activeCell="AT6" sqref="AT6"/>
    </sheetView>
  </sheetViews>
  <sheetFormatPr defaultRowHeight="13.5" x14ac:dyDescent="0.15"/>
  <cols>
    <col min="4" max="38" width="4.25" customWidth="1"/>
  </cols>
  <sheetData>
    <row r="1" spans="1:50" ht="14.25" thickBot="1" x14ac:dyDescent="0.2">
      <c r="D1" s="296" t="s">
        <v>41</v>
      </c>
      <c r="E1" s="297"/>
      <c r="F1" s="297"/>
      <c r="G1" s="297"/>
      <c r="H1" s="298"/>
      <c r="I1" s="299" t="s">
        <v>42</v>
      </c>
      <c r="J1" s="297"/>
      <c r="K1" s="297"/>
      <c r="L1" s="297"/>
      <c r="M1" s="300"/>
      <c r="N1" s="296" t="s">
        <v>43</v>
      </c>
      <c r="O1" s="297"/>
      <c r="P1" s="297"/>
      <c r="Q1" s="297"/>
      <c r="R1" s="298"/>
      <c r="S1" s="299" t="s">
        <v>44</v>
      </c>
      <c r="T1" s="297"/>
      <c r="U1" s="297"/>
      <c r="V1" s="297"/>
      <c r="W1" s="300"/>
      <c r="X1" s="296" t="s">
        <v>45</v>
      </c>
      <c r="Y1" s="297"/>
      <c r="Z1" s="297"/>
      <c r="AA1" s="297"/>
      <c r="AB1" s="298"/>
      <c r="AC1" s="299" t="s">
        <v>46</v>
      </c>
      <c r="AD1" s="297"/>
      <c r="AE1" s="297"/>
      <c r="AF1" s="297"/>
      <c r="AG1" s="300"/>
      <c r="AH1" s="296" t="s">
        <v>47</v>
      </c>
      <c r="AI1" s="297"/>
      <c r="AJ1" s="297"/>
      <c r="AK1" s="297"/>
      <c r="AL1" s="298"/>
      <c r="AM1" s="299" t="s">
        <v>48</v>
      </c>
      <c r="AN1" s="297"/>
      <c r="AO1" s="297"/>
      <c r="AP1" s="297"/>
      <c r="AQ1" s="300"/>
      <c r="AR1" s="296" t="s">
        <v>48</v>
      </c>
      <c r="AS1" s="297"/>
      <c r="AT1" s="297"/>
      <c r="AU1" s="297"/>
      <c r="AV1" s="298"/>
    </row>
    <row r="2" spans="1:50" ht="14.25" thickBot="1" x14ac:dyDescent="0.2">
      <c r="A2" s="1"/>
      <c r="B2" s="111"/>
      <c r="C2" s="5"/>
      <c r="D2" s="55" t="s">
        <v>37</v>
      </c>
      <c r="E2" s="56" t="s">
        <v>31</v>
      </c>
      <c r="F2" s="56" t="s">
        <v>38</v>
      </c>
      <c r="G2" s="56" t="s">
        <v>39</v>
      </c>
      <c r="H2" s="57" t="s">
        <v>40</v>
      </c>
      <c r="I2" s="58" t="s">
        <v>37</v>
      </c>
      <c r="J2" s="56" t="s">
        <v>31</v>
      </c>
      <c r="K2" s="56" t="s">
        <v>38</v>
      </c>
      <c r="L2" s="56" t="s">
        <v>39</v>
      </c>
      <c r="M2" s="191" t="s">
        <v>40</v>
      </c>
      <c r="N2" s="55" t="s">
        <v>37</v>
      </c>
      <c r="O2" s="56" t="s">
        <v>31</v>
      </c>
      <c r="P2" s="56" t="s">
        <v>38</v>
      </c>
      <c r="Q2" s="56" t="s">
        <v>39</v>
      </c>
      <c r="R2" s="57" t="s">
        <v>40</v>
      </c>
      <c r="S2" s="58" t="s">
        <v>37</v>
      </c>
      <c r="T2" s="56" t="s">
        <v>31</v>
      </c>
      <c r="U2" s="56" t="s">
        <v>38</v>
      </c>
      <c r="V2" s="56" t="s">
        <v>39</v>
      </c>
      <c r="W2" s="191" t="s">
        <v>40</v>
      </c>
      <c r="X2" s="55" t="s">
        <v>37</v>
      </c>
      <c r="Y2" s="56" t="s">
        <v>31</v>
      </c>
      <c r="Z2" s="56" t="s">
        <v>38</v>
      </c>
      <c r="AA2" s="56" t="s">
        <v>39</v>
      </c>
      <c r="AB2" s="57" t="s">
        <v>40</v>
      </c>
      <c r="AC2" s="58" t="s">
        <v>37</v>
      </c>
      <c r="AD2" s="56" t="s">
        <v>31</v>
      </c>
      <c r="AE2" s="56" t="s">
        <v>38</v>
      </c>
      <c r="AF2" s="56" t="s">
        <v>39</v>
      </c>
      <c r="AG2" s="191" t="s">
        <v>40</v>
      </c>
      <c r="AH2" s="55" t="s">
        <v>37</v>
      </c>
      <c r="AI2" s="56" t="s">
        <v>31</v>
      </c>
      <c r="AJ2" s="56" t="s">
        <v>38</v>
      </c>
      <c r="AK2" s="56" t="s">
        <v>39</v>
      </c>
      <c r="AL2" s="57" t="s">
        <v>40</v>
      </c>
      <c r="AM2" s="58" t="s">
        <v>37</v>
      </c>
      <c r="AN2" s="56" t="s">
        <v>31</v>
      </c>
      <c r="AO2" s="56" t="s">
        <v>38</v>
      </c>
      <c r="AP2" s="56" t="s">
        <v>39</v>
      </c>
      <c r="AQ2" s="191" t="s">
        <v>40</v>
      </c>
      <c r="AR2" s="55" t="s">
        <v>37</v>
      </c>
      <c r="AS2" s="56" t="s">
        <v>31</v>
      </c>
      <c r="AT2" s="56" t="s">
        <v>38</v>
      </c>
      <c r="AU2" s="56" t="s">
        <v>39</v>
      </c>
      <c r="AV2" s="57" t="s">
        <v>40</v>
      </c>
      <c r="AX2" t="s">
        <v>58</v>
      </c>
    </row>
    <row r="3" spans="1:50" ht="17.25" customHeight="1" x14ac:dyDescent="0.15">
      <c r="A3" s="286" t="s">
        <v>0</v>
      </c>
      <c r="B3" s="117">
        <v>1</v>
      </c>
      <c r="C3" s="142" t="s">
        <v>4</v>
      </c>
      <c r="D3" s="132">
        <f>'１年'!AK5</f>
        <v>10</v>
      </c>
      <c r="E3" s="133">
        <f>'１年'!AL5</f>
        <v>7</v>
      </c>
      <c r="F3" s="133">
        <f>'１年'!AM5</f>
        <v>5</v>
      </c>
      <c r="G3" s="133">
        <f>'１年'!AN5</f>
        <v>2</v>
      </c>
      <c r="H3" s="134">
        <f>'１年'!AO5</f>
        <v>0</v>
      </c>
      <c r="I3" s="135">
        <f>'２年'!AK5</f>
        <v>10</v>
      </c>
      <c r="J3" s="133">
        <f>'２年'!AL5</f>
        <v>5</v>
      </c>
      <c r="K3" s="133">
        <f>'２年'!AM5</f>
        <v>3</v>
      </c>
      <c r="L3" s="133">
        <f>'２年'!AN5</f>
        <v>0</v>
      </c>
      <c r="M3" s="192">
        <f>'２年'!AO5</f>
        <v>0</v>
      </c>
      <c r="N3" s="132">
        <f>'３年'!AK5</f>
        <v>13</v>
      </c>
      <c r="O3" s="133">
        <f>'３年'!AL5</f>
        <v>4</v>
      </c>
      <c r="P3" s="133">
        <f>'３年'!AM5</f>
        <v>0</v>
      </c>
      <c r="Q3" s="133">
        <f>'３年'!AN5</f>
        <v>0</v>
      </c>
      <c r="R3" s="134">
        <f>'３年'!AO5</f>
        <v>0</v>
      </c>
      <c r="S3" s="135">
        <f>'４年'!AK5</f>
        <v>7</v>
      </c>
      <c r="T3" s="133">
        <f>'４年'!AL5</f>
        <v>13</v>
      </c>
      <c r="U3" s="133">
        <f>'４年'!AM5</f>
        <v>0</v>
      </c>
      <c r="V3" s="133">
        <f>'４年'!AN5</f>
        <v>0</v>
      </c>
      <c r="W3" s="192">
        <f>'４年'!AO5</f>
        <v>0</v>
      </c>
      <c r="X3" s="132">
        <f>'５年'!AK5</f>
        <v>8</v>
      </c>
      <c r="Y3" s="133">
        <f>'５年'!AL5</f>
        <v>10</v>
      </c>
      <c r="Z3" s="133">
        <f>'５年'!AM5</f>
        <v>1</v>
      </c>
      <c r="AA3" s="133">
        <f>'５年'!AN5</f>
        <v>0</v>
      </c>
      <c r="AB3" s="134">
        <f>'５年'!AO5</f>
        <v>0</v>
      </c>
      <c r="AC3" s="135">
        <f>'６年'!AK5</f>
        <v>5</v>
      </c>
      <c r="AD3" s="133">
        <f>'６年'!AL5</f>
        <v>9</v>
      </c>
      <c r="AE3" s="133">
        <f>'６年'!AM5</f>
        <v>6</v>
      </c>
      <c r="AF3" s="133">
        <f>'６年'!AN5</f>
        <v>0</v>
      </c>
      <c r="AG3" s="192">
        <f>'６年'!AO5</f>
        <v>0</v>
      </c>
      <c r="AH3" s="132">
        <f>けやき!AK5</f>
        <v>3</v>
      </c>
      <c r="AI3" s="133">
        <f>けやき!AL5</f>
        <v>2</v>
      </c>
      <c r="AJ3" s="133">
        <f>けやき!AM5</f>
        <v>0</v>
      </c>
      <c r="AK3" s="133">
        <f>けやき!AN5</f>
        <v>0</v>
      </c>
      <c r="AL3" s="134">
        <f>けやき!AO5</f>
        <v>0</v>
      </c>
      <c r="AM3" s="135">
        <f>D3+I3+N3+S3+X3+AC3+AH3</f>
        <v>56</v>
      </c>
      <c r="AN3" s="133">
        <f>E3+J3+O3+T3+Y3+AD3+AI3</f>
        <v>50</v>
      </c>
      <c r="AO3" s="133">
        <f>F3+K3+P3+U3+Z3+AE3+AJ3</f>
        <v>15</v>
      </c>
      <c r="AP3" s="133">
        <f t="shared" ref="AP3:AQ3" si="0">G3+L3+Q3+V3+AA3+AF3+AK3</f>
        <v>2</v>
      </c>
      <c r="AQ3" s="192">
        <f t="shared" si="0"/>
        <v>0</v>
      </c>
      <c r="AR3" s="141">
        <f>AM3/SUM(AM3:AQ3)*100</f>
        <v>45.528455284552841</v>
      </c>
      <c r="AS3" s="146">
        <f>AN3/SUM(AM3:AQ3)*100</f>
        <v>40.650406504065039</v>
      </c>
      <c r="AT3" s="146">
        <f>AO3/SUM(AM3:AQ3)*100</f>
        <v>12.195121951219512</v>
      </c>
      <c r="AU3" s="146">
        <f>AP3/SUM(AM3:AQ3)*100</f>
        <v>1.6260162601626018</v>
      </c>
      <c r="AV3" s="147">
        <f>AQ3/SUM(AM3:AQ3)*100</f>
        <v>0</v>
      </c>
      <c r="AX3">
        <f>'１年'!AU5+'２年'!AU5+'３年'!AU5+'４年'!AU5+'５年'!AU5+'６年'!AU5+けやき!AU5</f>
        <v>123</v>
      </c>
    </row>
    <row r="4" spans="1:50" x14ac:dyDescent="0.15">
      <c r="A4" s="287"/>
      <c r="B4" s="118">
        <v>2</v>
      </c>
      <c r="C4" s="143" t="s">
        <v>70</v>
      </c>
      <c r="D4" s="136">
        <f>'１年'!AK6</f>
        <v>16</v>
      </c>
      <c r="E4" s="139">
        <f>'１年'!AL6</f>
        <v>6</v>
      </c>
      <c r="F4" s="139">
        <f>'１年'!AM6</f>
        <v>2</v>
      </c>
      <c r="G4" s="139">
        <f>'１年'!AN6</f>
        <v>0</v>
      </c>
      <c r="H4" s="140">
        <f>'１年'!AO6</f>
        <v>0</v>
      </c>
      <c r="I4" s="137">
        <f>'２年'!AK6</f>
        <v>11</v>
      </c>
      <c r="J4" s="139">
        <f>'２年'!AL6</f>
        <v>6</v>
      </c>
      <c r="K4" s="139">
        <f>'２年'!AM6</f>
        <v>0</v>
      </c>
      <c r="L4" s="139">
        <f>'２年'!AN6</f>
        <v>0</v>
      </c>
      <c r="M4" s="193">
        <f>'２年'!AO6</f>
        <v>1</v>
      </c>
      <c r="N4" s="136">
        <f>'３年'!AK6</f>
        <v>14</v>
      </c>
      <c r="O4" s="139">
        <f>'３年'!AL6</f>
        <v>3</v>
      </c>
      <c r="P4" s="139">
        <f>'３年'!AM6</f>
        <v>0</v>
      </c>
      <c r="Q4" s="139">
        <f>'３年'!AN6</f>
        <v>0</v>
      </c>
      <c r="R4" s="140">
        <f>'３年'!AO6</f>
        <v>0</v>
      </c>
      <c r="S4" s="137">
        <f>'４年'!AK6</f>
        <v>10</v>
      </c>
      <c r="T4" s="139">
        <f>'４年'!AL6</f>
        <v>10</v>
      </c>
      <c r="U4" s="139">
        <f>'４年'!AM6</f>
        <v>0</v>
      </c>
      <c r="V4" s="139">
        <f>'４年'!AN6</f>
        <v>0</v>
      </c>
      <c r="W4" s="193">
        <f>'４年'!AO6</f>
        <v>0</v>
      </c>
      <c r="X4" s="136">
        <f>'５年'!AK6</f>
        <v>13</v>
      </c>
      <c r="Y4" s="139">
        <f>'５年'!AL6</f>
        <v>4</v>
      </c>
      <c r="Z4" s="139">
        <f>'５年'!AM6</f>
        <v>2</v>
      </c>
      <c r="AA4" s="139">
        <f>'５年'!AN6</f>
        <v>0</v>
      </c>
      <c r="AB4" s="140">
        <f>'５年'!AO6</f>
        <v>0</v>
      </c>
      <c r="AC4" s="137">
        <f>'６年'!AK6</f>
        <v>4</v>
      </c>
      <c r="AD4" s="139">
        <f>'６年'!AL6</f>
        <v>11</v>
      </c>
      <c r="AE4" s="139">
        <f>'６年'!AM6</f>
        <v>2</v>
      </c>
      <c r="AF4" s="139">
        <f>'６年'!AN6</f>
        <v>1</v>
      </c>
      <c r="AG4" s="193">
        <f>'６年'!AO6</f>
        <v>2</v>
      </c>
      <c r="AH4" s="136">
        <f>けやき!AK6</f>
        <v>2</v>
      </c>
      <c r="AI4" s="139">
        <f>けやき!AL6</f>
        <v>1</v>
      </c>
      <c r="AJ4" s="139">
        <f>けやき!AM6</f>
        <v>0</v>
      </c>
      <c r="AK4" s="139">
        <f>けやき!AN6</f>
        <v>0</v>
      </c>
      <c r="AL4" s="140">
        <f>けやき!AO6</f>
        <v>1</v>
      </c>
      <c r="AM4" s="137">
        <f t="shared" ref="AM4:AM28" si="1">D4+I4+N4+S4+X4+AC4+AH4</f>
        <v>70</v>
      </c>
      <c r="AN4" s="139">
        <f t="shared" ref="AN4:AN28" si="2">E4+J4+O4+T4+Y4+AD4+AI4</f>
        <v>41</v>
      </c>
      <c r="AO4" s="139">
        <f t="shared" ref="AO4:AO28" si="3">F4+K4+P4+U4+Z4+AE4+AJ4</f>
        <v>6</v>
      </c>
      <c r="AP4" s="139">
        <f t="shared" ref="AP4:AP28" si="4">G4+L4+Q4+V4+AA4+AF4+AK4</f>
        <v>1</v>
      </c>
      <c r="AQ4" s="193">
        <f t="shared" ref="AQ4:AQ28" si="5">H4+M4+R4+W4+AB4+AG4+AL4</f>
        <v>4</v>
      </c>
      <c r="AR4" s="138">
        <f>AM4/SUM(AM4:AQ4)*100</f>
        <v>57.377049180327866</v>
      </c>
      <c r="AS4" s="145">
        <f>AN4/SUM(AM4:AQ4)*100</f>
        <v>33.606557377049178</v>
      </c>
      <c r="AT4" s="145">
        <f>AO4/SUM(AM4:AQ4)*100</f>
        <v>4.918032786885246</v>
      </c>
      <c r="AU4" s="145">
        <f t="shared" ref="AU4:AU11" si="6">AP4/SUM(AM4:AQ4)*100</f>
        <v>0.81967213114754101</v>
      </c>
      <c r="AV4" s="148">
        <f t="shared" ref="AV4:AV11" si="7">AQ4/SUM(AM4:AQ4)*100</f>
        <v>3.278688524590164</v>
      </c>
    </row>
    <row r="5" spans="1:50" x14ac:dyDescent="0.15">
      <c r="A5" s="287"/>
      <c r="B5" s="118">
        <v>3</v>
      </c>
      <c r="C5" s="143" t="s">
        <v>71</v>
      </c>
      <c r="D5" s="136">
        <f>'１年'!AK7</f>
        <v>0</v>
      </c>
      <c r="E5" s="139">
        <f>'１年'!AL7</f>
        <v>0</v>
      </c>
      <c r="F5" s="139">
        <f>'１年'!AM7</f>
        <v>0</v>
      </c>
      <c r="G5" s="139">
        <f>'１年'!AN7</f>
        <v>0</v>
      </c>
      <c r="H5" s="140">
        <f>'１年'!AO7</f>
        <v>0</v>
      </c>
      <c r="I5" s="137">
        <f>'２年'!AK7</f>
        <v>0</v>
      </c>
      <c r="J5" s="139">
        <f>'２年'!AL7</f>
        <v>0</v>
      </c>
      <c r="K5" s="139">
        <f>'２年'!AM7</f>
        <v>0</v>
      </c>
      <c r="L5" s="139">
        <f>'２年'!AN7</f>
        <v>0</v>
      </c>
      <c r="M5" s="193">
        <f>'２年'!AO7</f>
        <v>0</v>
      </c>
      <c r="N5" s="136">
        <f>'３年'!AK7</f>
        <v>10</v>
      </c>
      <c r="O5" s="139">
        <f>'３年'!AL7</f>
        <v>6</v>
      </c>
      <c r="P5" s="139">
        <f>'３年'!AM7</f>
        <v>0</v>
      </c>
      <c r="Q5" s="139">
        <f>'３年'!AN7</f>
        <v>1</v>
      </c>
      <c r="R5" s="140">
        <f>'３年'!AO7</f>
        <v>0</v>
      </c>
      <c r="S5" s="137">
        <f>'４年'!AK7</f>
        <v>9</v>
      </c>
      <c r="T5" s="139">
        <f>'４年'!AL7</f>
        <v>8</v>
      </c>
      <c r="U5" s="139">
        <f>'４年'!AM7</f>
        <v>1</v>
      </c>
      <c r="V5" s="139">
        <f>'４年'!AN7</f>
        <v>0</v>
      </c>
      <c r="W5" s="193">
        <f>'４年'!AO7</f>
        <v>0</v>
      </c>
      <c r="X5" s="136">
        <f>'５年'!AK7</f>
        <v>0</v>
      </c>
      <c r="Y5" s="139">
        <f>'５年'!AL7</f>
        <v>0</v>
      </c>
      <c r="Z5" s="139">
        <f>'５年'!AM7</f>
        <v>0</v>
      </c>
      <c r="AA5" s="139">
        <f>'５年'!AN7</f>
        <v>0</v>
      </c>
      <c r="AB5" s="140">
        <f>'５年'!AO7</f>
        <v>0</v>
      </c>
      <c r="AC5" s="137">
        <f>'６年'!AK7</f>
        <v>1</v>
      </c>
      <c r="AD5" s="139">
        <f>'６年'!AL7</f>
        <v>3</v>
      </c>
      <c r="AE5" s="139">
        <f>'６年'!AM7</f>
        <v>0</v>
      </c>
      <c r="AF5" s="139">
        <f>'６年'!AN7</f>
        <v>0</v>
      </c>
      <c r="AG5" s="193">
        <f>'６年'!AO7</f>
        <v>0</v>
      </c>
      <c r="AH5" s="136">
        <f>けやき!AK7</f>
        <v>0</v>
      </c>
      <c r="AI5" s="139">
        <f>けやき!AL7</f>
        <v>0</v>
      </c>
      <c r="AJ5" s="139">
        <f>けやき!AM7</f>
        <v>0</v>
      </c>
      <c r="AK5" s="139">
        <f>けやき!AN7</f>
        <v>0</v>
      </c>
      <c r="AL5" s="140">
        <f>けやき!AO7</f>
        <v>0</v>
      </c>
      <c r="AM5" s="137">
        <f t="shared" si="1"/>
        <v>20</v>
      </c>
      <c r="AN5" s="139">
        <f t="shared" si="2"/>
        <v>17</v>
      </c>
      <c r="AO5" s="139">
        <f t="shared" si="3"/>
        <v>1</v>
      </c>
      <c r="AP5" s="139">
        <f t="shared" si="4"/>
        <v>1</v>
      </c>
      <c r="AQ5" s="193">
        <f t="shared" si="5"/>
        <v>0</v>
      </c>
      <c r="AR5" s="138">
        <f t="shared" ref="AR5:AR12" si="8">AM5/SUM(AM5:AQ5)*100</f>
        <v>51.282051282051277</v>
      </c>
      <c r="AS5" s="145">
        <f t="shared" ref="AS5:AS12" si="9">AN5/SUM(AM5:AQ5)*100</f>
        <v>43.589743589743591</v>
      </c>
      <c r="AT5" s="145">
        <f>AO5/SUM(AM5:AQ5)*100</f>
        <v>2.5641025641025639</v>
      </c>
      <c r="AU5" s="145">
        <f t="shared" si="6"/>
        <v>2.5641025641025639</v>
      </c>
      <c r="AV5" s="148">
        <f t="shared" si="7"/>
        <v>0</v>
      </c>
    </row>
    <row r="6" spans="1:50" x14ac:dyDescent="0.15">
      <c r="A6" s="287"/>
      <c r="B6" s="118">
        <v>4</v>
      </c>
      <c r="C6" s="143" t="s">
        <v>72</v>
      </c>
      <c r="D6" s="136">
        <f>'１年'!AK8</f>
        <v>0</v>
      </c>
      <c r="E6" s="139">
        <f>'１年'!AL8</f>
        <v>0</v>
      </c>
      <c r="F6" s="139">
        <f>'１年'!AM8</f>
        <v>0</v>
      </c>
      <c r="G6" s="139">
        <f>'１年'!AN8</f>
        <v>0</v>
      </c>
      <c r="H6" s="140">
        <f>'１年'!AO8</f>
        <v>0</v>
      </c>
      <c r="I6" s="137">
        <f>'２年'!AK8</f>
        <v>0</v>
      </c>
      <c r="J6" s="139">
        <f>'２年'!AL8</f>
        <v>0</v>
      </c>
      <c r="K6" s="139">
        <f>'２年'!AM8</f>
        <v>0</v>
      </c>
      <c r="L6" s="139">
        <f>'２年'!AN8</f>
        <v>0</v>
      </c>
      <c r="M6" s="193">
        <f>'２年'!AO8</f>
        <v>0</v>
      </c>
      <c r="N6" s="136">
        <f>'３年'!AK8</f>
        <v>0</v>
      </c>
      <c r="O6" s="139">
        <f>'３年'!AL8</f>
        <v>0</v>
      </c>
      <c r="P6" s="139">
        <f>'３年'!AM8</f>
        <v>0</v>
      </c>
      <c r="Q6" s="139">
        <f>'３年'!AN8</f>
        <v>0</v>
      </c>
      <c r="R6" s="140">
        <f>'３年'!AO8</f>
        <v>0</v>
      </c>
      <c r="S6" s="137">
        <f>'４年'!AK8</f>
        <v>11</v>
      </c>
      <c r="T6" s="139">
        <f>'４年'!AL8</f>
        <v>7</v>
      </c>
      <c r="U6" s="139">
        <f>'４年'!AM8</f>
        <v>0</v>
      </c>
      <c r="V6" s="139">
        <f>'４年'!AN8</f>
        <v>0</v>
      </c>
      <c r="W6" s="193">
        <f>'４年'!AO8</f>
        <v>0</v>
      </c>
      <c r="X6" s="136">
        <f>'５年'!AK8</f>
        <v>18</v>
      </c>
      <c r="Y6" s="139">
        <f>'５年'!AL8</f>
        <v>0</v>
      </c>
      <c r="Z6" s="139">
        <f>'５年'!AM8</f>
        <v>1</v>
      </c>
      <c r="AA6" s="139">
        <f>'５年'!AN8</f>
        <v>0</v>
      </c>
      <c r="AB6" s="140">
        <f>'５年'!AO8</f>
        <v>0</v>
      </c>
      <c r="AC6" s="137">
        <f>'６年'!AK8</f>
        <v>1</v>
      </c>
      <c r="AD6" s="139">
        <f>'６年'!AL8</f>
        <v>3</v>
      </c>
      <c r="AE6" s="139">
        <f>'６年'!AM8</f>
        <v>0</v>
      </c>
      <c r="AF6" s="139">
        <f>'６年'!AN8</f>
        <v>0</v>
      </c>
      <c r="AG6" s="193">
        <f>'６年'!AO8</f>
        <v>0</v>
      </c>
      <c r="AH6" s="136">
        <f>けやき!AK8</f>
        <v>0</v>
      </c>
      <c r="AI6" s="139">
        <f>けやき!AL8</f>
        <v>0</v>
      </c>
      <c r="AJ6" s="139">
        <f>けやき!AM8</f>
        <v>0</v>
      </c>
      <c r="AK6" s="139">
        <f>けやき!AN8</f>
        <v>0</v>
      </c>
      <c r="AL6" s="140">
        <f>けやき!AO8</f>
        <v>0</v>
      </c>
      <c r="AM6" s="137">
        <f t="shared" si="1"/>
        <v>30</v>
      </c>
      <c r="AN6" s="139">
        <f t="shared" si="2"/>
        <v>10</v>
      </c>
      <c r="AO6" s="139">
        <f t="shared" si="3"/>
        <v>1</v>
      </c>
      <c r="AP6" s="139">
        <f t="shared" si="4"/>
        <v>0</v>
      </c>
      <c r="AQ6" s="193">
        <f t="shared" si="5"/>
        <v>0</v>
      </c>
      <c r="AR6" s="138">
        <f t="shared" si="8"/>
        <v>73.170731707317074</v>
      </c>
      <c r="AS6" s="145">
        <f t="shared" si="9"/>
        <v>24.390243902439025</v>
      </c>
      <c r="AT6" s="145">
        <f t="shared" ref="AT6:AT12" si="10">AO6/SUM(AM6:AQ6)*100</f>
        <v>2.4390243902439024</v>
      </c>
      <c r="AU6" s="145">
        <f t="shared" si="6"/>
        <v>0</v>
      </c>
      <c r="AV6" s="148">
        <f t="shared" si="7"/>
        <v>0</v>
      </c>
    </row>
    <row r="7" spans="1:50" x14ac:dyDescent="0.15">
      <c r="A7" s="287"/>
      <c r="B7" s="118">
        <v>5</v>
      </c>
      <c r="C7" s="143" t="s">
        <v>73</v>
      </c>
      <c r="D7" s="136">
        <f>'１年'!AK9</f>
        <v>12</v>
      </c>
      <c r="E7" s="139">
        <f>'１年'!AL9</f>
        <v>10</v>
      </c>
      <c r="F7" s="139">
        <f>'１年'!AM9</f>
        <v>2</v>
      </c>
      <c r="G7" s="139">
        <f>'１年'!AN9</f>
        <v>0</v>
      </c>
      <c r="H7" s="140">
        <f>'１年'!AO9</f>
        <v>0</v>
      </c>
      <c r="I7" s="137">
        <f>'２年'!AK9</f>
        <v>11</v>
      </c>
      <c r="J7" s="139">
        <f>'２年'!AL9</f>
        <v>5</v>
      </c>
      <c r="K7" s="139">
        <f>'２年'!AM9</f>
        <v>2</v>
      </c>
      <c r="L7" s="139">
        <f>'２年'!AN9</f>
        <v>0</v>
      </c>
      <c r="M7" s="193">
        <f>'２年'!AO9</f>
        <v>0</v>
      </c>
      <c r="N7" s="136">
        <f>'３年'!AK9</f>
        <v>4</v>
      </c>
      <c r="O7" s="139">
        <f>'３年'!AL9</f>
        <v>12</v>
      </c>
      <c r="P7" s="139">
        <f>'３年'!AM9</f>
        <v>1</v>
      </c>
      <c r="Q7" s="139">
        <f>'３年'!AN9</f>
        <v>0</v>
      </c>
      <c r="R7" s="140">
        <f>'３年'!AO9</f>
        <v>0</v>
      </c>
      <c r="S7" s="137">
        <f>'４年'!AK9</f>
        <v>5</v>
      </c>
      <c r="T7" s="139">
        <f>'４年'!AL9</f>
        <v>10</v>
      </c>
      <c r="U7" s="139">
        <f>'４年'!AM9</f>
        <v>4</v>
      </c>
      <c r="V7" s="139">
        <f>'４年'!AN9</f>
        <v>1</v>
      </c>
      <c r="W7" s="193">
        <f>'４年'!AO9</f>
        <v>0</v>
      </c>
      <c r="X7" s="136">
        <f>'５年'!AK9</f>
        <v>15</v>
      </c>
      <c r="Y7" s="139">
        <f>'５年'!AL9</f>
        <v>4</v>
      </c>
      <c r="Z7" s="139">
        <f>'５年'!AM9</f>
        <v>0</v>
      </c>
      <c r="AA7" s="139">
        <f>'５年'!AN9</f>
        <v>0</v>
      </c>
      <c r="AB7" s="140">
        <f>'５年'!AO9</f>
        <v>0</v>
      </c>
      <c r="AC7" s="137">
        <f>'６年'!AK9</f>
        <v>6</v>
      </c>
      <c r="AD7" s="139">
        <f>'６年'!AL9</f>
        <v>9</v>
      </c>
      <c r="AE7" s="139">
        <f>'６年'!AM9</f>
        <v>4</v>
      </c>
      <c r="AF7" s="139">
        <f>'６年'!AN9</f>
        <v>0</v>
      </c>
      <c r="AG7" s="193">
        <f>'６年'!AO9</f>
        <v>1</v>
      </c>
      <c r="AH7" s="136">
        <f>けやき!AK9</f>
        <v>3</v>
      </c>
      <c r="AI7" s="139">
        <f>けやき!AL9</f>
        <v>1</v>
      </c>
      <c r="AJ7" s="139">
        <f>けやき!AM9</f>
        <v>1</v>
      </c>
      <c r="AK7" s="139">
        <f>けやき!AN9</f>
        <v>0</v>
      </c>
      <c r="AL7" s="140">
        <f>けやき!AO9</f>
        <v>0</v>
      </c>
      <c r="AM7" s="137">
        <f t="shared" si="1"/>
        <v>56</v>
      </c>
      <c r="AN7" s="139">
        <f t="shared" si="2"/>
        <v>51</v>
      </c>
      <c r="AO7" s="139">
        <f t="shared" si="3"/>
        <v>14</v>
      </c>
      <c r="AP7" s="139">
        <f t="shared" si="4"/>
        <v>1</v>
      </c>
      <c r="AQ7" s="193">
        <f t="shared" si="5"/>
        <v>1</v>
      </c>
      <c r="AR7" s="138">
        <f t="shared" si="8"/>
        <v>45.528455284552841</v>
      </c>
      <c r="AS7" s="145">
        <f t="shared" si="9"/>
        <v>41.463414634146339</v>
      </c>
      <c r="AT7" s="145">
        <f t="shared" si="10"/>
        <v>11.38211382113821</v>
      </c>
      <c r="AU7" s="145">
        <f t="shared" si="6"/>
        <v>0.81300813008130091</v>
      </c>
      <c r="AV7" s="148">
        <f t="shared" si="7"/>
        <v>0.81300813008130091</v>
      </c>
    </row>
    <row r="8" spans="1:50" ht="13.5" customHeight="1" x14ac:dyDescent="0.15">
      <c r="A8" s="287"/>
      <c r="B8" s="118">
        <v>6</v>
      </c>
      <c r="C8" s="143" t="s">
        <v>7</v>
      </c>
      <c r="D8" s="136">
        <f>'１年'!AK10</f>
        <v>16</v>
      </c>
      <c r="E8" s="139">
        <f>'１年'!AL10</f>
        <v>6</v>
      </c>
      <c r="F8" s="139">
        <f>'１年'!AM10</f>
        <v>2</v>
      </c>
      <c r="G8" s="139">
        <f>'１年'!AN10</f>
        <v>0</v>
      </c>
      <c r="H8" s="140">
        <f>'１年'!AO10</f>
        <v>0</v>
      </c>
      <c r="I8" s="137">
        <f>'２年'!AK10</f>
        <v>6</v>
      </c>
      <c r="J8" s="139">
        <f>'２年'!AL10</f>
        <v>10</v>
      </c>
      <c r="K8" s="139">
        <f>'２年'!AM10</f>
        <v>1</v>
      </c>
      <c r="L8" s="139">
        <f>'２年'!AN10</f>
        <v>0</v>
      </c>
      <c r="M8" s="193">
        <f>'２年'!AO10</f>
        <v>1</v>
      </c>
      <c r="N8" s="136">
        <f>'３年'!AK10</f>
        <v>6</v>
      </c>
      <c r="O8" s="139">
        <f>'３年'!AL10</f>
        <v>11</v>
      </c>
      <c r="P8" s="139">
        <f>'３年'!AM10</f>
        <v>0</v>
      </c>
      <c r="Q8" s="139">
        <f>'３年'!AN10</f>
        <v>0</v>
      </c>
      <c r="R8" s="140">
        <f>'３年'!AO10</f>
        <v>0</v>
      </c>
      <c r="S8" s="137">
        <f>'４年'!AK10</f>
        <v>6</v>
      </c>
      <c r="T8" s="139">
        <f>'４年'!AL10</f>
        <v>10</v>
      </c>
      <c r="U8" s="139">
        <f>'４年'!AM10</f>
        <v>3</v>
      </c>
      <c r="V8" s="139">
        <f>'４年'!AN10</f>
        <v>1</v>
      </c>
      <c r="W8" s="193">
        <f>'４年'!AO10</f>
        <v>0</v>
      </c>
      <c r="X8" s="136">
        <f>'５年'!AK10</f>
        <v>7</v>
      </c>
      <c r="Y8" s="139">
        <f>'５年'!AL10</f>
        <v>11</v>
      </c>
      <c r="Z8" s="139">
        <f>'５年'!AM10</f>
        <v>1</v>
      </c>
      <c r="AA8" s="139">
        <f>'５年'!AN10</f>
        <v>0</v>
      </c>
      <c r="AB8" s="140">
        <f>'５年'!AO10</f>
        <v>0</v>
      </c>
      <c r="AC8" s="137">
        <f>'６年'!AK10</f>
        <v>4</v>
      </c>
      <c r="AD8" s="139">
        <f>'６年'!AL10</f>
        <v>10</v>
      </c>
      <c r="AE8" s="139">
        <f>'６年'!AM10</f>
        <v>5</v>
      </c>
      <c r="AF8" s="139">
        <f>'６年'!AN10</f>
        <v>0</v>
      </c>
      <c r="AG8" s="193">
        <f>'６年'!AO10</f>
        <v>0</v>
      </c>
      <c r="AH8" s="136">
        <f>けやき!AK10</f>
        <v>2</v>
      </c>
      <c r="AI8" s="139">
        <f>けやき!AL10</f>
        <v>2</v>
      </c>
      <c r="AJ8" s="139">
        <f>けやき!AM10</f>
        <v>1</v>
      </c>
      <c r="AK8" s="139">
        <f>けやき!AN10</f>
        <v>0</v>
      </c>
      <c r="AL8" s="140">
        <f>けやき!AO10</f>
        <v>0</v>
      </c>
      <c r="AM8" s="137">
        <f t="shared" si="1"/>
        <v>47</v>
      </c>
      <c r="AN8" s="139">
        <f t="shared" si="2"/>
        <v>60</v>
      </c>
      <c r="AO8" s="139">
        <f t="shared" si="3"/>
        <v>13</v>
      </c>
      <c r="AP8" s="139">
        <f t="shared" si="4"/>
        <v>1</v>
      </c>
      <c r="AQ8" s="193">
        <f t="shared" si="5"/>
        <v>1</v>
      </c>
      <c r="AR8" s="138">
        <f t="shared" si="8"/>
        <v>38.524590163934427</v>
      </c>
      <c r="AS8" s="145">
        <f t="shared" si="9"/>
        <v>49.180327868852459</v>
      </c>
      <c r="AT8" s="145">
        <f t="shared" si="10"/>
        <v>10.655737704918032</v>
      </c>
      <c r="AU8" s="145">
        <f t="shared" si="6"/>
        <v>0.81967213114754101</v>
      </c>
      <c r="AV8" s="148">
        <f t="shared" si="7"/>
        <v>0.81967213114754101</v>
      </c>
    </row>
    <row r="9" spans="1:50" x14ac:dyDescent="0.15">
      <c r="A9" s="287"/>
      <c r="B9" s="118">
        <v>7</v>
      </c>
      <c r="C9" s="143" t="s">
        <v>8</v>
      </c>
      <c r="D9" s="136">
        <f>'１年'!AK11</f>
        <v>12</v>
      </c>
      <c r="E9" s="139">
        <f>'１年'!AL11</f>
        <v>11</v>
      </c>
      <c r="F9" s="139">
        <f>'１年'!AM11</f>
        <v>1</v>
      </c>
      <c r="G9" s="139">
        <f>'１年'!AN11</f>
        <v>0</v>
      </c>
      <c r="H9" s="140">
        <f>'１年'!AO11</f>
        <v>0</v>
      </c>
      <c r="I9" s="137">
        <f>'２年'!AK11</f>
        <v>9</v>
      </c>
      <c r="J9" s="139">
        <f>'２年'!AL11</f>
        <v>7</v>
      </c>
      <c r="K9" s="139">
        <f>'２年'!AM11</f>
        <v>2</v>
      </c>
      <c r="L9" s="139">
        <f>'２年'!AN11</f>
        <v>0</v>
      </c>
      <c r="M9" s="193">
        <f>'２年'!AO11</f>
        <v>0</v>
      </c>
      <c r="N9" s="136">
        <f>'３年'!AK11</f>
        <v>9</v>
      </c>
      <c r="O9" s="139">
        <f>'３年'!AL11</f>
        <v>7</v>
      </c>
      <c r="P9" s="139">
        <f>'３年'!AM11</f>
        <v>1</v>
      </c>
      <c r="Q9" s="139">
        <f>'３年'!AN11</f>
        <v>0</v>
      </c>
      <c r="R9" s="140">
        <f>'３年'!AO11</f>
        <v>0</v>
      </c>
      <c r="S9" s="137">
        <f>'４年'!AK11</f>
        <v>10</v>
      </c>
      <c r="T9" s="139">
        <f>'４年'!AL11</f>
        <v>8</v>
      </c>
      <c r="U9" s="139">
        <f>'４年'!AM11</f>
        <v>2</v>
      </c>
      <c r="V9" s="139">
        <f>'４年'!AN11</f>
        <v>0</v>
      </c>
      <c r="W9" s="193">
        <f>'４年'!AO11</f>
        <v>0</v>
      </c>
      <c r="X9" s="136">
        <f>'５年'!AK11</f>
        <v>14</v>
      </c>
      <c r="Y9" s="139">
        <f>'５年'!AL11</f>
        <v>3</v>
      </c>
      <c r="Z9" s="139">
        <f>'５年'!AM11</f>
        <v>2</v>
      </c>
      <c r="AA9" s="139">
        <f>'５年'!AN11</f>
        <v>0</v>
      </c>
      <c r="AB9" s="140">
        <f>'５年'!AO11</f>
        <v>0</v>
      </c>
      <c r="AC9" s="137">
        <f>'６年'!AK11</f>
        <v>7</v>
      </c>
      <c r="AD9" s="139">
        <f>'６年'!AL11</f>
        <v>6</v>
      </c>
      <c r="AE9" s="139">
        <f>'６年'!AM11</f>
        <v>5</v>
      </c>
      <c r="AF9" s="139">
        <f>'６年'!AN11</f>
        <v>2</v>
      </c>
      <c r="AG9" s="193">
        <f>'６年'!AO11</f>
        <v>0</v>
      </c>
      <c r="AH9" s="136">
        <f>けやき!AK11</f>
        <v>2</v>
      </c>
      <c r="AI9" s="139">
        <f>けやき!AL11</f>
        <v>3</v>
      </c>
      <c r="AJ9" s="139">
        <f>けやき!AM11</f>
        <v>0</v>
      </c>
      <c r="AK9" s="139">
        <f>けやき!AN11</f>
        <v>0</v>
      </c>
      <c r="AL9" s="140">
        <f>けやき!AO11</f>
        <v>0</v>
      </c>
      <c r="AM9" s="137">
        <f t="shared" si="1"/>
        <v>63</v>
      </c>
      <c r="AN9" s="139">
        <f t="shared" si="2"/>
        <v>45</v>
      </c>
      <c r="AO9" s="139">
        <f t="shared" si="3"/>
        <v>13</v>
      </c>
      <c r="AP9" s="139">
        <f t="shared" si="4"/>
        <v>2</v>
      </c>
      <c r="AQ9" s="193">
        <f t="shared" si="5"/>
        <v>0</v>
      </c>
      <c r="AR9" s="138">
        <f t="shared" si="8"/>
        <v>51.219512195121951</v>
      </c>
      <c r="AS9" s="145">
        <f t="shared" si="9"/>
        <v>36.585365853658537</v>
      </c>
      <c r="AT9" s="145">
        <f t="shared" si="10"/>
        <v>10.569105691056912</v>
      </c>
      <c r="AU9" s="145">
        <f t="shared" si="6"/>
        <v>1.6260162601626018</v>
      </c>
      <c r="AV9" s="148">
        <f t="shared" si="7"/>
        <v>0</v>
      </c>
    </row>
    <row r="10" spans="1:50" x14ac:dyDescent="0.15">
      <c r="A10" s="287"/>
      <c r="B10" s="118">
        <v>8</v>
      </c>
      <c r="C10" s="143" t="s">
        <v>74</v>
      </c>
      <c r="D10" s="136">
        <f>'１年'!AK12</f>
        <v>7</v>
      </c>
      <c r="E10" s="139">
        <f>'１年'!AL12</f>
        <v>12</v>
      </c>
      <c r="F10" s="139">
        <f>'１年'!AM12</f>
        <v>5</v>
      </c>
      <c r="G10" s="139">
        <f>'１年'!AN12</f>
        <v>0</v>
      </c>
      <c r="H10" s="140">
        <f>'１年'!AO12</f>
        <v>0</v>
      </c>
      <c r="I10" s="137">
        <f>'２年'!AK12</f>
        <v>4</v>
      </c>
      <c r="J10" s="139">
        <f>'２年'!AL12</f>
        <v>14</v>
      </c>
      <c r="K10" s="139">
        <f>'２年'!AM12</f>
        <v>0</v>
      </c>
      <c r="L10" s="139">
        <f>'２年'!AN12</f>
        <v>0</v>
      </c>
      <c r="M10" s="193">
        <f>'２年'!AO12</f>
        <v>0</v>
      </c>
      <c r="N10" s="136">
        <f>'３年'!AK12</f>
        <v>10</v>
      </c>
      <c r="O10" s="139">
        <f>'３年'!AL12</f>
        <v>7</v>
      </c>
      <c r="P10" s="139">
        <f>'３年'!AM12</f>
        <v>0</v>
      </c>
      <c r="Q10" s="139">
        <f>'３年'!AN12</f>
        <v>0</v>
      </c>
      <c r="R10" s="140">
        <f>'３年'!AO12</f>
        <v>0</v>
      </c>
      <c r="S10" s="137">
        <f>'４年'!AK12</f>
        <v>5</v>
      </c>
      <c r="T10" s="139">
        <f>'４年'!AL12</f>
        <v>11</v>
      </c>
      <c r="U10" s="139">
        <f>'４年'!AM12</f>
        <v>4</v>
      </c>
      <c r="V10" s="139">
        <f>'４年'!AN12</f>
        <v>0</v>
      </c>
      <c r="W10" s="193">
        <f>'４年'!AO12</f>
        <v>0</v>
      </c>
      <c r="X10" s="136">
        <f>'５年'!AK12</f>
        <v>8</v>
      </c>
      <c r="Y10" s="139">
        <f>'５年'!AL12</f>
        <v>10</v>
      </c>
      <c r="Z10" s="139">
        <f>'５年'!AM12</f>
        <v>1</v>
      </c>
      <c r="AA10" s="139">
        <f>'５年'!AN12</f>
        <v>0</v>
      </c>
      <c r="AB10" s="140">
        <f>'５年'!AO12</f>
        <v>0</v>
      </c>
      <c r="AC10" s="137">
        <f>'６年'!AK12</f>
        <v>3</v>
      </c>
      <c r="AD10" s="139">
        <f>'６年'!AL12</f>
        <v>14</v>
      </c>
      <c r="AE10" s="139">
        <f>'６年'!AM12</f>
        <v>3</v>
      </c>
      <c r="AF10" s="139">
        <f>'６年'!AN12</f>
        <v>0</v>
      </c>
      <c r="AG10" s="193">
        <f>'６年'!AO12</f>
        <v>0</v>
      </c>
      <c r="AH10" s="136">
        <f>けやき!AK12</f>
        <v>5</v>
      </c>
      <c r="AI10" s="139">
        <f>けやき!AL12</f>
        <v>0</v>
      </c>
      <c r="AJ10" s="139">
        <f>けやき!AM12</f>
        <v>0</v>
      </c>
      <c r="AK10" s="139">
        <f>けやき!AN12</f>
        <v>0</v>
      </c>
      <c r="AL10" s="140">
        <f>けやき!AO12</f>
        <v>0</v>
      </c>
      <c r="AM10" s="137">
        <f t="shared" si="1"/>
        <v>42</v>
      </c>
      <c r="AN10" s="139">
        <f t="shared" si="2"/>
        <v>68</v>
      </c>
      <c r="AO10" s="139">
        <f t="shared" si="3"/>
        <v>13</v>
      </c>
      <c r="AP10" s="139">
        <f t="shared" si="4"/>
        <v>0</v>
      </c>
      <c r="AQ10" s="193">
        <f t="shared" si="5"/>
        <v>0</v>
      </c>
      <c r="AR10" s="138">
        <f t="shared" si="8"/>
        <v>34.146341463414636</v>
      </c>
      <c r="AS10" s="145">
        <f t="shared" si="9"/>
        <v>55.284552845528459</v>
      </c>
      <c r="AT10" s="145">
        <f t="shared" si="10"/>
        <v>10.569105691056912</v>
      </c>
      <c r="AU10" s="145">
        <f t="shared" si="6"/>
        <v>0</v>
      </c>
      <c r="AV10" s="148">
        <f t="shared" si="7"/>
        <v>0</v>
      </c>
    </row>
    <row r="11" spans="1:50" ht="18.75" customHeight="1" x14ac:dyDescent="0.15">
      <c r="A11" s="287"/>
      <c r="B11" s="118">
        <v>9</v>
      </c>
      <c r="C11" s="143" t="s">
        <v>10</v>
      </c>
      <c r="D11" s="136">
        <f>'１年'!AK13</f>
        <v>10</v>
      </c>
      <c r="E11" s="139">
        <f>'１年'!AL13</f>
        <v>8</v>
      </c>
      <c r="F11" s="139">
        <f>'１年'!AM13</f>
        <v>6</v>
      </c>
      <c r="G11" s="139">
        <f>'１年'!AN13</f>
        <v>0</v>
      </c>
      <c r="H11" s="140">
        <f>'１年'!AO13</f>
        <v>0</v>
      </c>
      <c r="I11" s="137">
        <f>'２年'!AK13</f>
        <v>3</v>
      </c>
      <c r="J11" s="139">
        <f>'２年'!AL13</f>
        <v>12</v>
      </c>
      <c r="K11" s="139">
        <f>'２年'!AM13</f>
        <v>3</v>
      </c>
      <c r="L11" s="139">
        <f>'２年'!AN13</f>
        <v>0</v>
      </c>
      <c r="M11" s="193">
        <f>'２年'!AO13</f>
        <v>0</v>
      </c>
      <c r="N11" s="136">
        <f>'３年'!AK13</f>
        <v>5</v>
      </c>
      <c r="O11" s="139">
        <f>'３年'!AL13</f>
        <v>10</v>
      </c>
      <c r="P11" s="139">
        <f>'３年'!AM13</f>
        <v>1</v>
      </c>
      <c r="Q11" s="139">
        <f>'３年'!AN13</f>
        <v>0</v>
      </c>
      <c r="R11" s="140">
        <f>'３年'!AO13</f>
        <v>0</v>
      </c>
      <c r="S11" s="137">
        <f>'４年'!AK13</f>
        <v>4</v>
      </c>
      <c r="T11" s="139">
        <f>'４年'!AL13</f>
        <v>12</v>
      </c>
      <c r="U11" s="139">
        <f>'４年'!AM13</f>
        <v>4</v>
      </c>
      <c r="V11" s="139">
        <f>'４年'!AN13</f>
        <v>0</v>
      </c>
      <c r="W11" s="193">
        <f>'４年'!AO13</f>
        <v>0</v>
      </c>
      <c r="X11" s="136">
        <f>'５年'!AK13</f>
        <v>7</v>
      </c>
      <c r="Y11" s="139">
        <f>'５年'!AL13</f>
        <v>11</v>
      </c>
      <c r="Z11" s="139">
        <f>'５年'!AM13</f>
        <v>1</v>
      </c>
      <c r="AA11" s="139">
        <f>'５年'!AN13</f>
        <v>0</v>
      </c>
      <c r="AB11" s="140">
        <f>'５年'!AO13</f>
        <v>0</v>
      </c>
      <c r="AC11" s="137">
        <f>'６年'!AK13</f>
        <v>3</v>
      </c>
      <c r="AD11" s="139">
        <f>'６年'!AL13</f>
        <v>10</v>
      </c>
      <c r="AE11" s="139">
        <f>'６年'!AM13</f>
        <v>7</v>
      </c>
      <c r="AF11" s="139">
        <f>'６年'!AN13</f>
        <v>0</v>
      </c>
      <c r="AG11" s="193">
        <f>'６年'!AO13</f>
        <v>0</v>
      </c>
      <c r="AH11" s="136">
        <f>けやき!AK13</f>
        <v>2</v>
      </c>
      <c r="AI11" s="139">
        <f>けやき!AL13</f>
        <v>2</v>
      </c>
      <c r="AJ11" s="139">
        <f>けやき!AM13</f>
        <v>1</v>
      </c>
      <c r="AK11" s="139">
        <f>けやき!AN13</f>
        <v>0</v>
      </c>
      <c r="AL11" s="140">
        <f>けやき!AO13</f>
        <v>0</v>
      </c>
      <c r="AM11" s="137">
        <f t="shared" si="1"/>
        <v>34</v>
      </c>
      <c r="AN11" s="139">
        <f t="shared" si="2"/>
        <v>65</v>
      </c>
      <c r="AO11" s="139">
        <f t="shared" si="3"/>
        <v>23</v>
      </c>
      <c r="AP11" s="139">
        <f t="shared" si="4"/>
        <v>0</v>
      </c>
      <c r="AQ11" s="193">
        <f t="shared" si="5"/>
        <v>0</v>
      </c>
      <c r="AR11" s="138">
        <f t="shared" si="8"/>
        <v>27.868852459016392</v>
      </c>
      <c r="AS11" s="145">
        <f t="shared" si="9"/>
        <v>53.278688524590166</v>
      </c>
      <c r="AT11" s="145">
        <f t="shared" si="10"/>
        <v>18.852459016393443</v>
      </c>
      <c r="AU11" s="145">
        <f t="shared" si="6"/>
        <v>0</v>
      </c>
      <c r="AV11" s="148">
        <f t="shared" si="7"/>
        <v>0</v>
      </c>
    </row>
    <row r="12" spans="1:50" ht="14.25" thickBot="1" x14ac:dyDescent="0.2">
      <c r="A12" s="288"/>
      <c r="B12" s="119">
        <v>10</v>
      </c>
      <c r="C12" s="144" t="s">
        <v>11</v>
      </c>
      <c r="D12" s="149">
        <f>'１年'!AK14</f>
        <v>10</v>
      </c>
      <c r="E12" s="150">
        <f>'１年'!AL14</f>
        <v>10</v>
      </c>
      <c r="F12" s="150">
        <f>'１年'!AM14</f>
        <v>3</v>
      </c>
      <c r="G12" s="150">
        <f>'１年'!AN14</f>
        <v>1</v>
      </c>
      <c r="H12" s="189">
        <f>'１年'!AO14</f>
        <v>0</v>
      </c>
      <c r="I12" s="187">
        <f>'２年'!AK14</f>
        <v>8</v>
      </c>
      <c r="J12" s="150">
        <f>'２年'!AL14</f>
        <v>9</v>
      </c>
      <c r="K12" s="150">
        <f>'２年'!AM14</f>
        <v>1</v>
      </c>
      <c r="L12" s="150">
        <f>'２年'!AN14</f>
        <v>0</v>
      </c>
      <c r="M12" s="194">
        <f>'２年'!AO14</f>
        <v>0</v>
      </c>
      <c r="N12" s="149">
        <f>'３年'!AK14</f>
        <v>8</v>
      </c>
      <c r="O12" s="150">
        <f>'３年'!AL14</f>
        <v>8</v>
      </c>
      <c r="P12" s="150">
        <f>'３年'!AM14</f>
        <v>1</v>
      </c>
      <c r="Q12" s="150">
        <f>'３年'!AN14</f>
        <v>0</v>
      </c>
      <c r="R12" s="189">
        <f>'３年'!AO14</f>
        <v>0</v>
      </c>
      <c r="S12" s="187">
        <f>'４年'!AK14</f>
        <v>8</v>
      </c>
      <c r="T12" s="150">
        <f>'４年'!AL14</f>
        <v>9</v>
      </c>
      <c r="U12" s="150">
        <f>'４年'!AM14</f>
        <v>3</v>
      </c>
      <c r="V12" s="150">
        <f>'４年'!AN14</f>
        <v>0</v>
      </c>
      <c r="W12" s="194">
        <f>'４年'!AO14</f>
        <v>0</v>
      </c>
      <c r="X12" s="149">
        <f>'５年'!AK14</f>
        <v>10</v>
      </c>
      <c r="Y12" s="150">
        <f>'５年'!AL14</f>
        <v>8</v>
      </c>
      <c r="Z12" s="150">
        <f>'５年'!AM14</f>
        <v>1</v>
      </c>
      <c r="AA12" s="150">
        <f>'５年'!AN14</f>
        <v>0</v>
      </c>
      <c r="AB12" s="189">
        <f>'５年'!AO14</f>
        <v>0</v>
      </c>
      <c r="AC12" s="187">
        <f>'６年'!AK14</f>
        <v>7</v>
      </c>
      <c r="AD12" s="150">
        <f>'６年'!AL14</f>
        <v>7</v>
      </c>
      <c r="AE12" s="150">
        <f>'６年'!AM14</f>
        <v>6</v>
      </c>
      <c r="AF12" s="150">
        <f>'６年'!AN14</f>
        <v>0</v>
      </c>
      <c r="AG12" s="194">
        <f>'６年'!AO14</f>
        <v>0</v>
      </c>
      <c r="AH12" s="149">
        <f>けやき!AK14</f>
        <v>2</v>
      </c>
      <c r="AI12" s="150">
        <f>けやき!AL14</f>
        <v>3</v>
      </c>
      <c r="AJ12" s="150">
        <f>けやき!AM14</f>
        <v>0</v>
      </c>
      <c r="AK12" s="150">
        <f>けやき!AN14</f>
        <v>0</v>
      </c>
      <c r="AL12" s="189">
        <f>けやき!AO14</f>
        <v>0</v>
      </c>
      <c r="AM12" s="187">
        <f t="shared" si="1"/>
        <v>53</v>
      </c>
      <c r="AN12" s="150">
        <f t="shared" si="2"/>
        <v>54</v>
      </c>
      <c r="AO12" s="150">
        <f t="shared" si="3"/>
        <v>15</v>
      </c>
      <c r="AP12" s="150">
        <f t="shared" si="4"/>
        <v>1</v>
      </c>
      <c r="AQ12" s="194">
        <f t="shared" si="5"/>
        <v>0</v>
      </c>
      <c r="AR12" s="204">
        <f t="shared" si="8"/>
        <v>43.089430894308947</v>
      </c>
      <c r="AS12" s="151">
        <f t="shared" si="9"/>
        <v>43.902439024390247</v>
      </c>
      <c r="AT12" s="151">
        <f t="shared" si="10"/>
        <v>12.195121951219512</v>
      </c>
      <c r="AU12" s="151">
        <f t="shared" ref="AU12:AU28" si="11">AP12/SUM(AM12:AQ12)*100</f>
        <v>0.81300813008130091</v>
      </c>
      <c r="AV12" s="152">
        <f t="shared" ref="AV12:AV27" si="12">AQ12/SUM(AM12:AQ12)*100</f>
        <v>0</v>
      </c>
    </row>
    <row r="13" spans="1:50" x14ac:dyDescent="0.15">
      <c r="A13" s="289" t="s">
        <v>1</v>
      </c>
      <c r="B13" s="113">
        <v>1</v>
      </c>
      <c r="C13" s="29" t="s">
        <v>75</v>
      </c>
      <c r="D13" s="38">
        <f>'１年'!AK15</f>
        <v>7</v>
      </c>
      <c r="E13" s="130">
        <f>'１年'!AL15</f>
        <v>13</v>
      </c>
      <c r="F13" s="130">
        <f>'１年'!AM15</f>
        <v>3</v>
      </c>
      <c r="G13" s="130">
        <f>'１年'!AN15</f>
        <v>1</v>
      </c>
      <c r="H13" s="131">
        <f>'１年'!AO15</f>
        <v>0</v>
      </c>
      <c r="I13" s="45">
        <f>'２年'!AK15</f>
        <v>4</v>
      </c>
      <c r="J13" s="130">
        <f>'２年'!AL15</f>
        <v>11</v>
      </c>
      <c r="K13" s="130">
        <f>'２年'!AM15</f>
        <v>2</v>
      </c>
      <c r="L13" s="130">
        <f>'２年'!AN15</f>
        <v>1</v>
      </c>
      <c r="M13" s="195">
        <f>'２年'!AO15</f>
        <v>0</v>
      </c>
      <c r="N13" s="38">
        <f>'３年'!AK15</f>
        <v>3</v>
      </c>
      <c r="O13" s="130">
        <f>'３年'!AL15</f>
        <v>12</v>
      </c>
      <c r="P13" s="130">
        <f>'３年'!AM15</f>
        <v>1</v>
      </c>
      <c r="Q13" s="130">
        <f>'３年'!AN15</f>
        <v>1</v>
      </c>
      <c r="R13" s="131">
        <f>'３年'!AO15</f>
        <v>0</v>
      </c>
      <c r="S13" s="45">
        <f>'４年'!AK15</f>
        <v>5</v>
      </c>
      <c r="T13" s="130">
        <f>'４年'!AL15</f>
        <v>11</v>
      </c>
      <c r="U13" s="130">
        <f>'４年'!AM15</f>
        <v>4</v>
      </c>
      <c r="V13" s="130">
        <f>'４年'!AN15</f>
        <v>0</v>
      </c>
      <c r="W13" s="195">
        <f>'４年'!AO15</f>
        <v>0</v>
      </c>
      <c r="X13" s="38">
        <f>'５年'!AK15</f>
        <v>6</v>
      </c>
      <c r="Y13" s="130">
        <f>'５年'!AL15</f>
        <v>8</v>
      </c>
      <c r="Z13" s="130">
        <f>'５年'!AM15</f>
        <v>4</v>
      </c>
      <c r="AA13" s="130">
        <f>'５年'!AN15</f>
        <v>1</v>
      </c>
      <c r="AB13" s="131">
        <f>'５年'!AO15</f>
        <v>0</v>
      </c>
      <c r="AC13" s="45">
        <f>'６年'!AK15</f>
        <v>3</v>
      </c>
      <c r="AD13" s="130">
        <f>'６年'!AL15</f>
        <v>13</v>
      </c>
      <c r="AE13" s="130">
        <f>'６年'!AM15</f>
        <v>3</v>
      </c>
      <c r="AF13" s="130">
        <f>'６年'!AN15</f>
        <v>0</v>
      </c>
      <c r="AG13" s="195">
        <f>'６年'!AO15</f>
        <v>0</v>
      </c>
      <c r="AH13" s="38">
        <f>けやき!AK15</f>
        <v>0</v>
      </c>
      <c r="AI13" s="130">
        <f>けやき!AL15</f>
        <v>5</v>
      </c>
      <c r="AJ13" s="130">
        <f>けやき!AM15</f>
        <v>0</v>
      </c>
      <c r="AK13" s="130">
        <f>けやき!AN15</f>
        <v>0</v>
      </c>
      <c r="AL13" s="131">
        <f>けやき!AO15</f>
        <v>0</v>
      </c>
      <c r="AM13" s="45">
        <f t="shared" si="1"/>
        <v>28</v>
      </c>
      <c r="AN13" s="130">
        <f t="shared" si="2"/>
        <v>73</v>
      </c>
      <c r="AO13" s="130">
        <f t="shared" si="3"/>
        <v>17</v>
      </c>
      <c r="AP13" s="130">
        <f t="shared" si="4"/>
        <v>4</v>
      </c>
      <c r="AQ13" s="195">
        <f t="shared" si="5"/>
        <v>0</v>
      </c>
      <c r="AR13" s="61">
        <f t="shared" ref="AR13:AR28" si="13">AM13/SUM(AM13:AQ13)*100</f>
        <v>22.950819672131146</v>
      </c>
      <c r="AS13" s="154">
        <f t="shared" ref="AS13:AS28" si="14">AN13/SUM(AM13:AQ13)*100</f>
        <v>59.83606557377049</v>
      </c>
      <c r="AT13" s="154">
        <f t="shared" ref="AT13:AT28" si="15">AO13/SUM(AM13:AQ13)*100</f>
        <v>13.934426229508196</v>
      </c>
      <c r="AU13" s="154">
        <f t="shared" si="11"/>
        <v>3.278688524590164</v>
      </c>
      <c r="AV13" s="155">
        <f t="shared" si="12"/>
        <v>0</v>
      </c>
    </row>
    <row r="14" spans="1:50" x14ac:dyDescent="0.15">
      <c r="A14" s="290"/>
      <c r="B14" s="8">
        <v>2</v>
      </c>
      <c r="C14" s="30" t="s">
        <v>13</v>
      </c>
      <c r="D14" s="35">
        <f>'１年'!AK16</f>
        <v>6</v>
      </c>
      <c r="E14" s="36">
        <f>'１年'!AL16</f>
        <v>14</v>
      </c>
      <c r="F14" s="36">
        <f>'１年'!AM16</f>
        <v>3</v>
      </c>
      <c r="G14" s="36">
        <f>'１年'!AN16</f>
        <v>1</v>
      </c>
      <c r="H14" s="37">
        <f>'１年'!AO16</f>
        <v>0</v>
      </c>
      <c r="I14" s="46">
        <f>'２年'!AK16</f>
        <v>4</v>
      </c>
      <c r="J14" s="36">
        <f>'２年'!AL16</f>
        <v>10</v>
      </c>
      <c r="K14" s="36">
        <f>'２年'!AM16</f>
        <v>2</v>
      </c>
      <c r="L14" s="36">
        <f>'２年'!AN16</f>
        <v>1</v>
      </c>
      <c r="M14" s="196">
        <f>'２年'!AO16</f>
        <v>1</v>
      </c>
      <c r="N14" s="35">
        <f>'３年'!AK16</f>
        <v>6</v>
      </c>
      <c r="O14" s="36">
        <f>'３年'!AL16</f>
        <v>8</v>
      </c>
      <c r="P14" s="36">
        <f>'３年'!AM16</f>
        <v>2</v>
      </c>
      <c r="Q14" s="36">
        <f>'３年'!AN16</f>
        <v>1</v>
      </c>
      <c r="R14" s="37">
        <f>'３年'!AO16</f>
        <v>0</v>
      </c>
      <c r="S14" s="46">
        <f>'４年'!AK16</f>
        <v>10</v>
      </c>
      <c r="T14" s="36">
        <f>'４年'!AL16</f>
        <v>7</v>
      </c>
      <c r="U14" s="36">
        <f>'４年'!AM16</f>
        <v>3</v>
      </c>
      <c r="V14" s="36">
        <f>'４年'!AN16</f>
        <v>0</v>
      </c>
      <c r="W14" s="196">
        <f>'４年'!AO16</f>
        <v>0</v>
      </c>
      <c r="X14" s="35">
        <f>'５年'!AK16</f>
        <v>6</v>
      </c>
      <c r="Y14" s="36">
        <f>'５年'!AL16</f>
        <v>9</v>
      </c>
      <c r="Z14" s="36">
        <f>'５年'!AM16</f>
        <v>4</v>
      </c>
      <c r="AA14" s="36">
        <f>'５年'!AN16</f>
        <v>0</v>
      </c>
      <c r="AB14" s="37">
        <f>'５年'!AO16</f>
        <v>0</v>
      </c>
      <c r="AC14" s="46">
        <f>'６年'!AK16</f>
        <v>6</v>
      </c>
      <c r="AD14" s="36">
        <f>'６年'!AL16</f>
        <v>9</v>
      </c>
      <c r="AE14" s="36">
        <f>'６年'!AM16</f>
        <v>4</v>
      </c>
      <c r="AF14" s="36">
        <f>'６年'!AN16</f>
        <v>0</v>
      </c>
      <c r="AG14" s="196">
        <f>'６年'!AO16</f>
        <v>1</v>
      </c>
      <c r="AH14" s="35">
        <f>けやき!AK16</f>
        <v>1</v>
      </c>
      <c r="AI14" s="36">
        <f>けやき!AL16</f>
        <v>4</v>
      </c>
      <c r="AJ14" s="36">
        <f>けやき!AM16</f>
        <v>0</v>
      </c>
      <c r="AK14" s="36">
        <f>けやき!AN16</f>
        <v>0</v>
      </c>
      <c r="AL14" s="37">
        <f>けやき!AO16</f>
        <v>0</v>
      </c>
      <c r="AM14" s="46">
        <f t="shared" si="1"/>
        <v>39</v>
      </c>
      <c r="AN14" s="36">
        <f t="shared" si="2"/>
        <v>61</v>
      </c>
      <c r="AO14" s="36">
        <f t="shared" si="3"/>
        <v>18</v>
      </c>
      <c r="AP14" s="36">
        <f t="shared" si="4"/>
        <v>3</v>
      </c>
      <c r="AQ14" s="196">
        <f t="shared" si="5"/>
        <v>2</v>
      </c>
      <c r="AR14" s="62">
        <f t="shared" si="13"/>
        <v>31.707317073170731</v>
      </c>
      <c r="AS14" s="153">
        <f t="shared" si="14"/>
        <v>49.59349593495935</v>
      </c>
      <c r="AT14" s="153">
        <f t="shared" si="15"/>
        <v>14.634146341463413</v>
      </c>
      <c r="AU14" s="153">
        <f t="shared" si="11"/>
        <v>2.4390243902439024</v>
      </c>
      <c r="AV14" s="156">
        <f t="shared" si="12"/>
        <v>1.6260162601626018</v>
      </c>
    </row>
    <row r="15" spans="1:50" x14ac:dyDescent="0.15">
      <c r="A15" s="290"/>
      <c r="B15" s="8">
        <v>3</v>
      </c>
      <c r="C15" s="30" t="s">
        <v>76</v>
      </c>
      <c r="D15" s="35">
        <f>'１年'!AK17</f>
        <v>8</v>
      </c>
      <c r="E15" s="36">
        <f>'１年'!AL17</f>
        <v>15</v>
      </c>
      <c r="F15" s="36">
        <f>'１年'!AM17</f>
        <v>1</v>
      </c>
      <c r="G15" s="36">
        <f>'１年'!AN17</f>
        <v>0</v>
      </c>
      <c r="H15" s="37">
        <f>'１年'!AO17</f>
        <v>0</v>
      </c>
      <c r="I15" s="46">
        <f>'２年'!AK17</f>
        <v>4</v>
      </c>
      <c r="J15" s="36">
        <f>'２年'!AL17</f>
        <v>10</v>
      </c>
      <c r="K15" s="36">
        <f>'２年'!AM17</f>
        <v>2</v>
      </c>
      <c r="L15" s="36">
        <f>'２年'!AN17</f>
        <v>0</v>
      </c>
      <c r="M15" s="196">
        <f>'２年'!AO17</f>
        <v>2</v>
      </c>
      <c r="N15" s="35">
        <f>'３年'!AK17</f>
        <v>2</v>
      </c>
      <c r="O15" s="36">
        <f>'３年'!AL17</f>
        <v>10</v>
      </c>
      <c r="P15" s="36">
        <f>'３年'!AM17</f>
        <v>5</v>
      </c>
      <c r="Q15" s="36">
        <f>'３年'!AN17</f>
        <v>0</v>
      </c>
      <c r="R15" s="37">
        <f>'３年'!AO17</f>
        <v>0</v>
      </c>
      <c r="S15" s="46">
        <f>'４年'!AK17</f>
        <v>6</v>
      </c>
      <c r="T15" s="36">
        <f>'４年'!AL17</f>
        <v>11</v>
      </c>
      <c r="U15" s="36">
        <f>'４年'!AM17</f>
        <v>1</v>
      </c>
      <c r="V15" s="36">
        <f>'４年'!AN17</f>
        <v>2</v>
      </c>
      <c r="W15" s="196">
        <f>'４年'!AO17</f>
        <v>0</v>
      </c>
      <c r="X15" s="35">
        <f>'５年'!AK17</f>
        <v>6</v>
      </c>
      <c r="Y15" s="36">
        <f>'５年'!AL17</f>
        <v>9</v>
      </c>
      <c r="Z15" s="36">
        <f>'５年'!AM17</f>
        <v>4</v>
      </c>
      <c r="AA15" s="36">
        <f>'５年'!AN17</f>
        <v>0</v>
      </c>
      <c r="AB15" s="37">
        <f>'５年'!AO17</f>
        <v>0</v>
      </c>
      <c r="AC15" s="46">
        <f>'６年'!AK17</f>
        <v>3</v>
      </c>
      <c r="AD15" s="36">
        <f>'６年'!AL17</f>
        <v>9</v>
      </c>
      <c r="AE15" s="36">
        <f>'６年'!AM17</f>
        <v>6</v>
      </c>
      <c r="AF15" s="36">
        <f>'６年'!AN17</f>
        <v>1</v>
      </c>
      <c r="AG15" s="196">
        <f>'６年'!AO17</f>
        <v>1</v>
      </c>
      <c r="AH15" s="35">
        <f>けやき!AK17</f>
        <v>0</v>
      </c>
      <c r="AI15" s="36">
        <f>けやき!AL17</f>
        <v>2</v>
      </c>
      <c r="AJ15" s="36">
        <f>けやき!AM17</f>
        <v>2</v>
      </c>
      <c r="AK15" s="36">
        <f>けやき!AN17</f>
        <v>0</v>
      </c>
      <c r="AL15" s="37">
        <f>けやき!AO17</f>
        <v>1</v>
      </c>
      <c r="AM15" s="46">
        <f t="shared" si="1"/>
        <v>29</v>
      </c>
      <c r="AN15" s="36">
        <f t="shared" si="2"/>
        <v>66</v>
      </c>
      <c r="AO15" s="36">
        <f t="shared" si="3"/>
        <v>21</v>
      </c>
      <c r="AP15" s="36">
        <f t="shared" si="4"/>
        <v>3</v>
      </c>
      <c r="AQ15" s="196">
        <f t="shared" si="5"/>
        <v>4</v>
      </c>
      <c r="AR15" s="62">
        <f t="shared" si="13"/>
        <v>23.577235772357724</v>
      </c>
      <c r="AS15" s="153">
        <f t="shared" si="14"/>
        <v>53.658536585365859</v>
      </c>
      <c r="AT15" s="153">
        <f t="shared" si="15"/>
        <v>17.073170731707318</v>
      </c>
      <c r="AU15" s="153">
        <f t="shared" si="11"/>
        <v>2.4390243902439024</v>
      </c>
      <c r="AV15" s="156">
        <f t="shared" si="12"/>
        <v>3.2520325203252036</v>
      </c>
    </row>
    <row r="16" spans="1:50" x14ac:dyDescent="0.15">
      <c r="A16" s="290"/>
      <c r="B16" s="8">
        <v>4</v>
      </c>
      <c r="C16" s="30" t="s">
        <v>77</v>
      </c>
      <c r="D16" s="35">
        <f>'１年'!AK18</f>
        <v>10</v>
      </c>
      <c r="E16" s="36">
        <f>'１年'!AL18</f>
        <v>11</v>
      </c>
      <c r="F16" s="36">
        <f>'１年'!AM18</f>
        <v>3</v>
      </c>
      <c r="G16" s="36">
        <f>'１年'!AN18</f>
        <v>0</v>
      </c>
      <c r="H16" s="37">
        <f>'１年'!AO18</f>
        <v>0</v>
      </c>
      <c r="I16" s="46">
        <f>'２年'!AK18</f>
        <v>5</v>
      </c>
      <c r="J16" s="36">
        <f>'２年'!AL18</f>
        <v>11</v>
      </c>
      <c r="K16" s="36">
        <f>'２年'!AM18</f>
        <v>1</v>
      </c>
      <c r="L16" s="36">
        <f>'２年'!AN18</f>
        <v>0</v>
      </c>
      <c r="M16" s="196">
        <f>'２年'!AO18</f>
        <v>1</v>
      </c>
      <c r="N16" s="35">
        <f>'３年'!AK18</f>
        <v>5</v>
      </c>
      <c r="O16" s="36">
        <f>'３年'!AL18</f>
        <v>12</v>
      </c>
      <c r="P16" s="36">
        <f>'３年'!AM18</f>
        <v>0</v>
      </c>
      <c r="Q16" s="36">
        <f>'３年'!AN18</f>
        <v>0</v>
      </c>
      <c r="R16" s="37">
        <f>'３年'!AO18</f>
        <v>0</v>
      </c>
      <c r="S16" s="46">
        <f>'４年'!AK18</f>
        <v>4</v>
      </c>
      <c r="T16" s="36">
        <f>'４年'!AL18</f>
        <v>13</v>
      </c>
      <c r="U16" s="36">
        <f>'４年'!AM18</f>
        <v>3</v>
      </c>
      <c r="V16" s="36">
        <f>'４年'!AN18</f>
        <v>0</v>
      </c>
      <c r="W16" s="196">
        <f>'４年'!AO18</f>
        <v>0</v>
      </c>
      <c r="X16" s="35">
        <f>'５年'!AK18</f>
        <v>3</v>
      </c>
      <c r="Y16" s="36">
        <f>'５年'!AL18</f>
        <v>14</v>
      </c>
      <c r="Z16" s="36">
        <f>'５年'!AM18</f>
        <v>2</v>
      </c>
      <c r="AA16" s="36">
        <f>'５年'!AN18</f>
        <v>0</v>
      </c>
      <c r="AB16" s="37">
        <f>'５年'!AO18</f>
        <v>0</v>
      </c>
      <c r="AC16" s="46">
        <f>'６年'!AK18</f>
        <v>3</v>
      </c>
      <c r="AD16" s="36">
        <f>'６年'!AL18</f>
        <v>11</v>
      </c>
      <c r="AE16" s="36">
        <f>'６年'!AM18</f>
        <v>5</v>
      </c>
      <c r="AF16" s="36">
        <f>'６年'!AN18</f>
        <v>0</v>
      </c>
      <c r="AG16" s="196">
        <f>'６年'!AO18</f>
        <v>1</v>
      </c>
      <c r="AH16" s="35">
        <f>けやき!AK18</f>
        <v>2</v>
      </c>
      <c r="AI16" s="36">
        <f>けやき!AL18</f>
        <v>3</v>
      </c>
      <c r="AJ16" s="36">
        <f>けやき!AM18</f>
        <v>0</v>
      </c>
      <c r="AK16" s="36">
        <f>けやき!AN18</f>
        <v>0</v>
      </c>
      <c r="AL16" s="37">
        <f>けやき!AO18</f>
        <v>0</v>
      </c>
      <c r="AM16" s="46">
        <f t="shared" si="1"/>
        <v>32</v>
      </c>
      <c r="AN16" s="36">
        <f t="shared" si="2"/>
        <v>75</v>
      </c>
      <c r="AO16" s="36">
        <f t="shared" si="3"/>
        <v>14</v>
      </c>
      <c r="AP16" s="36">
        <f t="shared" si="4"/>
        <v>0</v>
      </c>
      <c r="AQ16" s="196">
        <f t="shared" si="5"/>
        <v>2</v>
      </c>
      <c r="AR16" s="62">
        <f t="shared" si="13"/>
        <v>26.016260162601629</v>
      </c>
      <c r="AS16" s="153">
        <f t="shared" si="14"/>
        <v>60.975609756097562</v>
      </c>
      <c r="AT16" s="153">
        <f t="shared" si="15"/>
        <v>11.38211382113821</v>
      </c>
      <c r="AU16" s="153">
        <f t="shared" si="11"/>
        <v>0</v>
      </c>
      <c r="AV16" s="156">
        <f t="shared" si="12"/>
        <v>1.6260162601626018</v>
      </c>
    </row>
    <row r="17" spans="1:48" ht="15" customHeight="1" x14ac:dyDescent="0.15">
      <c r="A17" s="290"/>
      <c r="B17" s="8">
        <v>5</v>
      </c>
      <c r="C17" s="30" t="s">
        <v>16</v>
      </c>
      <c r="D17" s="35">
        <f>'１年'!AK19</f>
        <v>6</v>
      </c>
      <c r="E17" s="36">
        <f>'１年'!AL19</f>
        <v>11</v>
      </c>
      <c r="F17" s="36">
        <f>'１年'!AM19</f>
        <v>4</v>
      </c>
      <c r="G17" s="36">
        <f>'１年'!AN19</f>
        <v>0</v>
      </c>
      <c r="H17" s="37">
        <f>'１年'!AO19</f>
        <v>3</v>
      </c>
      <c r="I17" s="46">
        <f>'２年'!AK19</f>
        <v>5</v>
      </c>
      <c r="J17" s="36">
        <f>'２年'!AL19</f>
        <v>9</v>
      </c>
      <c r="K17" s="36">
        <f>'２年'!AM19</f>
        <v>2</v>
      </c>
      <c r="L17" s="36">
        <f>'２年'!AN19</f>
        <v>0</v>
      </c>
      <c r="M17" s="196">
        <f>'２年'!AO19</f>
        <v>2</v>
      </c>
      <c r="N17" s="35">
        <f>'３年'!AK19</f>
        <v>7</v>
      </c>
      <c r="O17" s="36">
        <f>'３年'!AL19</f>
        <v>8</v>
      </c>
      <c r="P17" s="36">
        <f>'３年'!AM19</f>
        <v>2</v>
      </c>
      <c r="Q17" s="36">
        <f>'３年'!AN19</f>
        <v>0</v>
      </c>
      <c r="R17" s="37">
        <f>'３年'!AO19</f>
        <v>0</v>
      </c>
      <c r="S17" s="46">
        <f>'４年'!AK19</f>
        <v>4</v>
      </c>
      <c r="T17" s="36">
        <f>'４年'!AL19</f>
        <v>11</v>
      </c>
      <c r="U17" s="36">
        <f>'４年'!AM19</f>
        <v>3</v>
      </c>
      <c r="V17" s="36">
        <f>'４年'!AN19</f>
        <v>0</v>
      </c>
      <c r="W17" s="196">
        <f>'４年'!AO19</f>
        <v>2</v>
      </c>
      <c r="X17" s="35">
        <f>'５年'!AK19</f>
        <v>6</v>
      </c>
      <c r="Y17" s="36">
        <f>'５年'!AL19</f>
        <v>10</v>
      </c>
      <c r="Z17" s="36">
        <f>'５年'!AM19</f>
        <v>3</v>
      </c>
      <c r="AA17" s="36">
        <f>'５年'!AN19</f>
        <v>0</v>
      </c>
      <c r="AB17" s="37">
        <f>'５年'!AO19</f>
        <v>0</v>
      </c>
      <c r="AC17" s="46">
        <f>'６年'!AK19</f>
        <v>1</v>
      </c>
      <c r="AD17" s="36">
        <f>'６年'!AL19</f>
        <v>11</v>
      </c>
      <c r="AE17" s="36">
        <f>'６年'!AM19</f>
        <v>4</v>
      </c>
      <c r="AF17" s="36">
        <f>'６年'!AN19</f>
        <v>2</v>
      </c>
      <c r="AG17" s="196">
        <f>'６年'!AO19</f>
        <v>2</v>
      </c>
      <c r="AH17" s="35">
        <f>けやき!AK19</f>
        <v>1</v>
      </c>
      <c r="AI17" s="36">
        <f>けやき!AL19</f>
        <v>1</v>
      </c>
      <c r="AJ17" s="36">
        <f>けやき!AM19</f>
        <v>0</v>
      </c>
      <c r="AK17" s="36">
        <f>けやき!AN19</f>
        <v>0</v>
      </c>
      <c r="AL17" s="37">
        <f>けやき!AO19</f>
        <v>3</v>
      </c>
      <c r="AM17" s="46">
        <f t="shared" si="1"/>
        <v>30</v>
      </c>
      <c r="AN17" s="36">
        <f t="shared" si="2"/>
        <v>61</v>
      </c>
      <c r="AO17" s="36">
        <f t="shared" si="3"/>
        <v>18</v>
      </c>
      <c r="AP17" s="36">
        <f t="shared" si="4"/>
        <v>2</v>
      </c>
      <c r="AQ17" s="196">
        <f t="shared" si="5"/>
        <v>12</v>
      </c>
      <c r="AR17" s="62">
        <f t="shared" si="13"/>
        <v>24.390243902439025</v>
      </c>
      <c r="AS17" s="153">
        <f t="shared" si="14"/>
        <v>49.59349593495935</v>
      </c>
      <c r="AT17" s="153">
        <f t="shared" si="15"/>
        <v>14.634146341463413</v>
      </c>
      <c r="AU17" s="153">
        <f t="shared" si="11"/>
        <v>1.6260162601626018</v>
      </c>
      <c r="AV17" s="156">
        <f t="shared" si="12"/>
        <v>9.7560975609756095</v>
      </c>
    </row>
    <row r="18" spans="1:48" ht="13.5" customHeight="1" thickBot="1" x14ac:dyDescent="0.2">
      <c r="A18" s="291"/>
      <c r="B18" s="121">
        <v>6</v>
      </c>
      <c r="C18" s="31" t="s">
        <v>78</v>
      </c>
      <c r="D18" s="49">
        <f>'１年'!AK20</f>
        <v>2</v>
      </c>
      <c r="E18" s="50">
        <f>'１年'!AL20</f>
        <v>14</v>
      </c>
      <c r="F18" s="50">
        <f>'１年'!AM20</f>
        <v>7</v>
      </c>
      <c r="G18" s="50">
        <f>'１年'!AN20</f>
        <v>0</v>
      </c>
      <c r="H18" s="51">
        <f>'１年'!AO20</f>
        <v>1</v>
      </c>
      <c r="I18" s="59">
        <f>'２年'!AK20</f>
        <v>2</v>
      </c>
      <c r="J18" s="50">
        <f>'２年'!AL20</f>
        <v>13</v>
      </c>
      <c r="K18" s="50">
        <f>'２年'!AM20</f>
        <v>1</v>
      </c>
      <c r="L18" s="50">
        <f>'２年'!AN20</f>
        <v>0</v>
      </c>
      <c r="M18" s="197">
        <f>'２年'!AO20</f>
        <v>2</v>
      </c>
      <c r="N18" s="49">
        <f>'３年'!AK20</f>
        <v>5</v>
      </c>
      <c r="O18" s="50">
        <f>'３年'!AL20</f>
        <v>11</v>
      </c>
      <c r="P18" s="50">
        <f>'３年'!AM20</f>
        <v>0</v>
      </c>
      <c r="Q18" s="50">
        <f>'３年'!AN20</f>
        <v>0</v>
      </c>
      <c r="R18" s="51">
        <f>'３年'!AO20</f>
        <v>0</v>
      </c>
      <c r="S18" s="59">
        <f>'４年'!AK20</f>
        <v>3</v>
      </c>
      <c r="T18" s="50">
        <f>'４年'!AL20</f>
        <v>12</v>
      </c>
      <c r="U18" s="50">
        <f>'４年'!AM20</f>
        <v>5</v>
      </c>
      <c r="V18" s="50">
        <f>'４年'!AN20</f>
        <v>0</v>
      </c>
      <c r="W18" s="197">
        <f>'４年'!AO20</f>
        <v>0</v>
      </c>
      <c r="X18" s="49">
        <f>'５年'!AK20</f>
        <v>2</v>
      </c>
      <c r="Y18" s="50">
        <f>'５年'!AL20</f>
        <v>13</v>
      </c>
      <c r="Z18" s="50">
        <f>'５年'!AM20</f>
        <v>3</v>
      </c>
      <c r="AA18" s="50">
        <f>'５年'!AN20</f>
        <v>0</v>
      </c>
      <c r="AB18" s="51">
        <f>'５年'!AO20</f>
        <v>0</v>
      </c>
      <c r="AC18" s="59">
        <f>'６年'!AK20</f>
        <v>1</v>
      </c>
      <c r="AD18" s="50">
        <f>'６年'!AL20</f>
        <v>10</v>
      </c>
      <c r="AE18" s="50">
        <f>'６年'!AM20</f>
        <v>5</v>
      </c>
      <c r="AF18" s="50">
        <f>'６年'!AN20</f>
        <v>0</v>
      </c>
      <c r="AG18" s="197">
        <f>'６年'!AO20</f>
        <v>4</v>
      </c>
      <c r="AH18" s="49">
        <f>けやき!AK20</f>
        <v>1</v>
      </c>
      <c r="AI18" s="50">
        <f>けやき!AL20</f>
        <v>4</v>
      </c>
      <c r="AJ18" s="50">
        <f>けやき!AM20</f>
        <v>0</v>
      </c>
      <c r="AK18" s="50">
        <f>けやき!AN20</f>
        <v>0</v>
      </c>
      <c r="AL18" s="51">
        <f>けやき!AO20</f>
        <v>0</v>
      </c>
      <c r="AM18" s="59">
        <f t="shared" si="1"/>
        <v>16</v>
      </c>
      <c r="AN18" s="50">
        <f t="shared" si="2"/>
        <v>77</v>
      </c>
      <c r="AO18" s="50">
        <f t="shared" si="3"/>
        <v>21</v>
      </c>
      <c r="AP18" s="50">
        <f t="shared" si="4"/>
        <v>0</v>
      </c>
      <c r="AQ18" s="197">
        <f t="shared" si="5"/>
        <v>7</v>
      </c>
      <c r="AR18" s="205">
        <f t="shared" si="13"/>
        <v>13.223140495867769</v>
      </c>
      <c r="AS18" s="161">
        <f t="shared" si="14"/>
        <v>63.636363636363633</v>
      </c>
      <c r="AT18" s="161">
        <f t="shared" si="15"/>
        <v>17.355371900826448</v>
      </c>
      <c r="AU18" s="161">
        <f t="shared" si="11"/>
        <v>0</v>
      </c>
      <c r="AV18" s="162">
        <f t="shared" si="12"/>
        <v>5.785123966942149</v>
      </c>
    </row>
    <row r="19" spans="1:48" x14ac:dyDescent="0.15">
      <c r="A19" s="292" t="s">
        <v>2</v>
      </c>
      <c r="B19" s="126">
        <v>1</v>
      </c>
      <c r="C19" s="157" t="s">
        <v>18</v>
      </c>
      <c r="D19" s="39">
        <f>'１年'!AK21</f>
        <v>13</v>
      </c>
      <c r="E19" s="40">
        <f>'１年'!AL21</f>
        <v>6</v>
      </c>
      <c r="F19" s="40">
        <f>'１年'!AM21</f>
        <v>4</v>
      </c>
      <c r="G19" s="40">
        <f>'１年'!AN21</f>
        <v>0</v>
      </c>
      <c r="H19" s="41">
        <f>'１年'!AO21</f>
        <v>0</v>
      </c>
      <c r="I19" s="47">
        <f>'２年'!AK21</f>
        <v>13</v>
      </c>
      <c r="J19" s="40">
        <f>'２年'!AL21</f>
        <v>5</v>
      </c>
      <c r="K19" s="40">
        <f>'２年'!AM21</f>
        <v>0</v>
      </c>
      <c r="L19" s="40">
        <f>'２年'!AN21</f>
        <v>0</v>
      </c>
      <c r="M19" s="198">
        <f>'２年'!AO21</f>
        <v>0</v>
      </c>
      <c r="N19" s="39">
        <f>'３年'!AK21</f>
        <v>10</v>
      </c>
      <c r="O19" s="40">
        <f>'３年'!AL21</f>
        <v>7</v>
      </c>
      <c r="P19" s="40">
        <f>'３年'!AM21</f>
        <v>0</v>
      </c>
      <c r="Q19" s="40">
        <f>'３年'!AN21</f>
        <v>0</v>
      </c>
      <c r="R19" s="41">
        <f>'３年'!AO21</f>
        <v>0</v>
      </c>
      <c r="S19" s="47">
        <f>'４年'!AK21</f>
        <v>9</v>
      </c>
      <c r="T19" s="40">
        <f>'４年'!AL21</f>
        <v>11</v>
      </c>
      <c r="U19" s="40">
        <f>'４年'!AM21</f>
        <v>0</v>
      </c>
      <c r="V19" s="40">
        <f>'４年'!AN21</f>
        <v>0</v>
      </c>
      <c r="W19" s="198">
        <f>'４年'!AO21</f>
        <v>0</v>
      </c>
      <c r="X19" s="39">
        <f>'５年'!AK21</f>
        <v>13</v>
      </c>
      <c r="Y19" s="40">
        <f>'５年'!AL21</f>
        <v>5</v>
      </c>
      <c r="Z19" s="40">
        <f>'５年'!AM21</f>
        <v>1</v>
      </c>
      <c r="AA19" s="40">
        <f>'５年'!AN21</f>
        <v>0</v>
      </c>
      <c r="AB19" s="41">
        <f>'５年'!AO21</f>
        <v>0</v>
      </c>
      <c r="AC19" s="47">
        <f>'６年'!AK21</f>
        <v>13</v>
      </c>
      <c r="AD19" s="40">
        <f>'６年'!AL21</f>
        <v>6</v>
      </c>
      <c r="AE19" s="40">
        <f>'６年'!AM21</f>
        <v>0</v>
      </c>
      <c r="AF19" s="40">
        <f>'６年'!AN21</f>
        <v>0</v>
      </c>
      <c r="AG19" s="198">
        <f>'６年'!AO21</f>
        <v>1</v>
      </c>
      <c r="AH19" s="39">
        <f>けやき!AK21</f>
        <v>3</v>
      </c>
      <c r="AI19" s="40">
        <f>けやき!AL21</f>
        <v>2</v>
      </c>
      <c r="AJ19" s="40">
        <f>けやき!AM21</f>
        <v>0</v>
      </c>
      <c r="AK19" s="40">
        <f>けやき!AN21</f>
        <v>0</v>
      </c>
      <c r="AL19" s="41">
        <f>けやき!AO21</f>
        <v>0</v>
      </c>
      <c r="AM19" s="47">
        <f t="shared" si="1"/>
        <v>74</v>
      </c>
      <c r="AN19" s="40">
        <f t="shared" si="2"/>
        <v>42</v>
      </c>
      <c r="AO19" s="40">
        <f t="shared" si="3"/>
        <v>5</v>
      </c>
      <c r="AP19" s="40">
        <f t="shared" si="4"/>
        <v>0</v>
      </c>
      <c r="AQ19" s="198">
        <f t="shared" si="5"/>
        <v>1</v>
      </c>
      <c r="AR19" s="63">
        <f t="shared" si="13"/>
        <v>60.655737704918032</v>
      </c>
      <c r="AS19" s="164">
        <f t="shared" si="14"/>
        <v>34.42622950819672</v>
      </c>
      <c r="AT19" s="164">
        <f t="shared" si="15"/>
        <v>4.0983606557377046</v>
      </c>
      <c r="AU19" s="164">
        <f t="shared" si="11"/>
        <v>0</v>
      </c>
      <c r="AV19" s="165">
        <f t="shared" si="12"/>
        <v>0.81967213114754101</v>
      </c>
    </row>
    <row r="20" spans="1:48" x14ac:dyDescent="0.15">
      <c r="A20" s="293"/>
      <c r="B20" s="127">
        <v>2</v>
      </c>
      <c r="C20" s="158" t="s">
        <v>79</v>
      </c>
      <c r="D20" s="42">
        <f>'１年'!AK22</f>
        <v>10</v>
      </c>
      <c r="E20" s="43">
        <f>'１年'!AL22</f>
        <v>12</v>
      </c>
      <c r="F20" s="43">
        <f>'１年'!AM22</f>
        <v>1</v>
      </c>
      <c r="G20" s="43">
        <f>'１年'!AN22</f>
        <v>0</v>
      </c>
      <c r="H20" s="44">
        <f>'１年'!AO22</f>
        <v>0</v>
      </c>
      <c r="I20" s="48">
        <f>'２年'!AK22</f>
        <v>5</v>
      </c>
      <c r="J20" s="43">
        <f>'２年'!AL22</f>
        <v>12</v>
      </c>
      <c r="K20" s="43">
        <f>'２年'!AM22</f>
        <v>0</v>
      </c>
      <c r="L20" s="43">
        <f>'２年'!AN22</f>
        <v>0</v>
      </c>
      <c r="M20" s="199">
        <f>'２年'!AO22</f>
        <v>1</v>
      </c>
      <c r="N20" s="42">
        <f>'３年'!AK22</f>
        <v>11</v>
      </c>
      <c r="O20" s="43">
        <f>'３年'!AL22</f>
        <v>5</v>
      </c>
      <c r="P20" s="43">
        <f>'３年'!AM22</f>
        <v>1</v>
      </c>
      <c r="Q20" s="43">
        <f>'３年'!AN22</f>
        <v>0</v>
      </c>
      <c r="R20" s="44">
        <f>'３年'!AO22</f>
        <v>0</v>
      </c>
      <c r="S20" s="48">
        <f>'４年'!AK22</f>
        <v>5</v>
      </c>
      <c r="T20" s="43">
        <f>'４年'!AL22</f>
        <v>14</v>
      </c>
      <c r="U20" s="43">
        <f>'４年'!AM22</f>
        <v>1</v>
      </c>
      <c r="V20" s="43">
        <f>'４年'!AN22</f>
        <v>0</v>
      </c>
      <c r="W20" s="199">
        <f>'４年'!AO22</f>
        <v>0</v>
      </c>
      <c r="X20" s="42">
        <f>'５年'!AK22</f>
        <v>8</v>
      </c>
      <c r="Y20" s="43">
        <f>'５年'!AL22</f>
        <v>9</v>
      </c>
      <c r="Z20" s="43">
        <f>'５年'!AM22</f>
        <v>2</v>
      </c>
      <c r="AA20" s="43">
        <f>'５年'!AN22</f>
        <v>0</v>
      </c>
      <c r="AB20" s="44">
        <f>'５年'!AO22</f>
        <v>0</v>
      </c>
      <c r="AC20" s="48">
        <f>'６年'!AK22</f>
        <v>5</v>
      </c>
      <c r="AD20" s="43">
        <f>'６年'!AL22</f>
        <v>15</v>
      </c>
      <c r="AE20" s="43">
        <f>'６年'!AM22</f>
        <v>0</v>
      </c>
      <c r="AF20" s="43">
        <f>'６年'!AN22</f>
        <v>0</v>
      </c>
      <c r="AG20" s="199">
        <f>'６年'!AO22</f>
        <v>0</v>
      </c>
      <c r="AH20" s="42">
        <f>けやき!AK22</f>
        <v>1</v>
      </c>
      <c r="AI20" s="43">
        <f>けやき!AL22</f>
        <v>4</v>
      </c>
      <c r="AJ20" s="43">
        <f>けやき!AM22</f>
        <v>0</v>
      </c>
      <c r="AK20" s="43">
        <f>けやき!AN22</f>
        <v>0</v>
      </c>
      <c r="AL20" s="44">
        <f>けやき!AO22</f>
        <v>0</v>
      </c>
      <c r="AM20" s="48">
        <f t="shared" si="1"/>
        <v>45</v>
      </c>
      <c r="AN20" s="43">
        <f t="shared" si="2"/>
        <v>71</v>
      </c>
      <c r="AO20" s="43">
        <f t="shared" si="3"/>
        <v>5</v>
      </c>
      <c r="AP20" s="43">
        <f t="shared" si="4"/>
        <v>0</v>
      </c>
      <c r="AQ20" s="199">
        <f t="shared" si="5"/>
        <v>1</v>
      </c>
      <c r="AR20" s="64">
        <f t="shared" si="13"/>
        <v>36.885245901639344</v>
      </c>
      <c r="AS20" s="163">
        <f t="shared" si="14"/>
        <v>58.196721311475407</v>
      </c>
      <c r="AT20" s="163">
        <f t="shared" si="15"/>
        <v>4.0983606557377046</v>
      </c>
      <c r="AU20" s="163">
        <f t="shared" si="11"/>
        <v>0</v>
      </c>
      <c r="AV20" s="166">
        <f t="shared" si="12"/>
        <v>0.81967213114754101</v>
      </c>
    </row>
    <row r="21" spans="1:48" x14ac:dyDescent="0.15">
      <c r="A21" s="293"/>
      <c r="B21" s="127">
        <v>3</v>
      </c>
      <c r="C21" s="159" t="s">
        <v>80</v>
      </c>
      <c r="D21" s="42">
        <f>'１年'!AK23</f>
        <v>13</v>
      </c>
      <c r="E21" s="43">
        <f>'１年'!AL23</f>
        <v>8</v>
      </c>
      <c r="F21" s="43">
        <f>'１年'!AM23</f>
        <v>2</v>
      </c>
      <c r="G21" s="43">
        <f>'１年'!AN23</f>
        <v>0</v>
      </c>
      <c r="H21" s="44">
        <f>'１年'!AO23</f>
        <v>0</v>
      </c>
      <c r="I21" s="48">
        <f>'２年'!AK23</f>
        <v>12</v>
      </c>
      <c r="J21" s="43">
        <f>'２年'!AL23</f>
        <v>5</v>
      </c>
      <c r="K21" s="43">
        <f>'２年'!AM23</f>
        <v>1</v>
      </c>
      <c r="L21" s="43">
        <f>'２年'!AN23</f>
        <v>0</v>
      </c>
      <c r="M21" s="199">
        <f>'２年'!AO23</f>
        <v>0</v>
      </c>
      <c r="N21" s="42">
        <f>'３年'!AK23</f>
        <v>14</v>
      </c>
      <c r="O21" s="43">
        <f>'３年'!AL23</f>
        <v>3</v>
      </c>
      <c r="P21" s="43">
        <f>'３年'!AM23</f>
        <v>0</v>
      </c>
      <c r="Q21" s="43">
        <f>'３年'!AN23</f>
        <v>0</v>
      </c>
      <c r="R21" s="44">
        <f>'３年'!AO23</f>
        <v>0</v>
      </c>
      <c r="S21" s="48">
        <f>'４年'!AK23</f>
        <v>8</v>
      </c>
      <c r="T21" s="43">
        <f>'４年'!AL23</f>
        <v>12</v>
      </c>
      <c r="U21" s="43">
        <f>'４年'!AM23</f>
        <v>0</v>
      </c>
      <c r="V21" s="43">
        <f>'４年'!AN23</f>
        <v>0</v>
      </c>
      <c r="W21" s="199">
        <f>'４年'!AO23</f>
        <v>0</v>
      </c>
      <c r="X21" s="42">
        <f>'５年'!AK23</f>
        <v>10</v>
      </c>
      <c r="Y21" s="43">
        <f>'５年'!AL23</f>
        <v>7</v>
      </c>
      <c r="Z21" s="43">
        <f>'５年'!AM23</f>
        <v>2</v>
      </c>
      <c r="AA21" s="43">
        <f>'５年'!AN23</f>
        <v>0</v>
      </c>
      <c r="AB21" s="44">
        <f>'５年'!AO23</f>
        <v>0</v>
      </c>
      <c r="AC21" s="48">
        <f>'６年'!AK23</f>
        <v>13</v>
      </c>
      <c r="AD21" s="43">
        <f>'６年'!AL23</f>
        <v>5</v>
      </c>
      <c r="AE21" s="43">
        <f>'６年'!AM23</f>
        <v>0</v>
      </c>
      <c r="AF21" s="43">
        <f>'６年'!AN23</f>
        <v>0</v>
      </c>
      <c r="AG21" s="199">
        <f>'６年'!AO23</f>
        <v>2</v>
      </c>
      <c r="AH21" s="42">
        <f>けやき!AK23</f>
        <v>4</v>
      </c>
      <c r="AI21" s="43">
        <f>けやき!AL23</f>
        <v>1</v>
      </c>
      <c r="AJ21" s="43">
        <f>けやき!AM23</f>
        <v>0</v>
      </c>
      <c r="AK21" s="43">
        <f>けやき!AN23</f>
        <v>0</v>
      </c>
      <c r="AL21" s="44">
        <f>けやき!AO23</f>
        <v>0</v>
      </c>
      <c r="AM21" s="48">
        <f t="shared" si="1"/>
        <v>74</v>
      </c>
      <c r="AN21" s="43">
        <f t="shared" si="2"/>
        <v>41</v>
      </c>
      <c r="AO21" s="43">
        <f t="shared" si="3"/>
        <v>5</v>
      </c>
      <c r="AP21" s="43">
        <f t="shared" si="4"/>
        <v>0</v>
      </c>
      <c r="AQ21" s="199">
        <f t="shared" si="5"/>
        <v>2</v>
      </c>
      <c r="AR21" s="64">
        <f t="shared" si="13"/>
        <v>60.655737704918032</v>
      </c>
      <c r="AS21" s="163">
        <f t="shared" si="14"/>
        <v>33.606557377049178</v>
      </c>
      <c r="AT21" s="163">
        <f t="shared" si="15"/>
        <v>4.0983606557377046</v>
      </c>
      <c r="AU21" s="163">
        <f t="shared" si="11"/>
        <v>0</v>
      </c>
      <c r="AV21" s="166">
        <f t="shared" si="12"/>
        <v>1.639344262295082</v>
      </c>
    </row>
    <row r="22" spans="1:48" x14ac:dyDescent="0.15">
      <c r="A22" s="293"/>
      <c r="B22" s="127">
        <v>4</v>
      </c>
      <c r="C22" s="159" t="s">
        <v>21</v>
      </c>
      <c r="D22" s="42">
        <f>'１年'!AK24</f>
        <v>13</v>
      </c>
      <c r="E22" s="43">
        <f>'１年'!AL24</f>
        <v>8</v>
      </c>
      <c r="F22" s="43">
        <f>'１年'!AM24</f>
        <v>1</v>
      </c>
      <c r="G22" s="43">
        <f>'１年'!AN24</f>
        <v>0</v>
      </c>
      <c r="H22" s="44">
        <f>'１年'!AO24</f>
        <v>1</v>
      </c>
      <c r="I22" s="48">
        <f>'２年'!AK24</f>
        <v>9</v>
      </c>
      <c r="J22" s="43">
        <f>'２年'!AL24</f>
        <v>6</v>
      </c>
      <c r="K22" s="43">
        <f>'２年'!AM24</f>
        <v>0</v>
      </c>
      <c r="L22" s="43">
        <f>'２年'!AN24</f>
        <v>0</v>
      </c>
      <c r="M22" s="199">
        <f>'２年'!AO24</f>
        <v>3</v>
      </c>
      <c r="N22" s="42">
        <f>'３年'!AK24</f>
        <v>11</v>
      </c>
      <c r="O22" s="43">
        <f>'３年'!AL24</f>
        <v>5</v>
      </c>
      <c r="P22" s="43">
        <f>'３年'!AM24</f>
        <v>0</v>
      </c>
      <c r="Q22" s="43">
        <f>'３年'!AN24</f>
        <v>0</v>
      </c>
      <c r="R22" s="44">
        <f>'３年'!AO24</f>
        <v>1</v>
      </c>
      <c r="S22" s="48">
        <f>'４年'!AK24</f>
        <v>4</v>
      </c>
      <c r="T22" s="43">
        <f>'４年'!AL24</f>
        <v>14</v>
      </c>
      <c r="U22" s="43">
        <f>'４年'!AM24</f>
        <v>0</v>
      </c>
      <c r="V22" s="43">
        <f>'４年'!AN24</f>
        <v>0</v>
      </c>
      <c r="W22" s="199">
        <f>'４年'!AO24</f>
        <v>2</v>
      </c>
      <c r="X22" s="42">
        <f>'５年'!AK24</f>
        <v>7</v>
      </c>
      <c r="Y22" s="43">
        <f>'５年'!AL24</f>
        <v>8</v>
      </c>
      <c r="Z22" s="43">
        <f>'５年'!AM24</f>
        <v>2</v>
      </c>
      <c r="AA22" s="43">
        <f>'５年'!AN24</f>
        <v>1</v>
      </c>
      <c r="AB22" s="44">
        <f>'５年'!AO24</f>
        <v>1</v>
      </c>
      <c r="AC22" s="48">
        <f>'６年'!AK24</f>
        <v>11</v>
      </c>
      <c r="AD22" s="43">
        <f>'６年'!AL24</f>
        <v>6</v>
      </c>
      <c r="AE22" s="43">
        <f>'６年'!AM24</f>
        <v>0</v>
      </c>
      <c r="AF22" s="43">
        <f>'６年'!AN24</f>
        <v>0</v>
      </c>
      <c r="AG22" s="199">
        <f>'６年'!AO24</f>
        <v>3</v>
      </c>
      <c r="AH22" s="42">
        <f>けやき!AK24</f>
        <v>3</v>
      </c>
      <c r="AI22" s="43">
        <f>けやき!AL24</f>
        <v>1</v>
      </c>
      <c r="AJ22" s="43">
        <f>けやき!AM24</f>
        <v>0</v>
      </c>
      <c r="AK22" s="43">
        <f>けやき!AN24</f>
        <v>0</v>
      </c>
      <c r="AL22" s="44">
        <f>けやき!AO24</f>
        <v>1</v>
      </c>
      <c r="AM22" s="48">
        <f t="shared" si="1"/>
        <v>58</v>
      </c>
      <c r="AN22" s="43">
        <f t="shared" si="2"/>
        <v>48</v>
      </c>
      <c r="AO22" s="43">
        <f t="shared" si="3"/>
        <v>3</v>
      </c>
      <c r="AP22" s="43">
        <f t="shared" si="4"/>
        <v>1</v>
      </c>
      <c r="AQ22" s="199">
        <f t="shared" si="5"/>
        <v>12</v>
      </c>
      <c r="AR22" s="64">
        <f t="shared" si="13"/>
        <v>47.540983606557376</v>
      </c>
      <c r="AS22" s="163">
        <f t="shared" si="14"/>
        <v>39.344262295081968</v>
      </c>
      <c r="AT22" s="163">
        <f t="shared" si="15"/>
        <v>2.459016393442623</v>
      </c>
      <c r="AU22" s="163">
        <f t="shared" si="11"/>
        <v>0.81967213114754101</v>
      </c>
      <c r="AV22" s="166">
        <f t="shared" si="12"/>
        <v>9.8360655737704921</v>
      </c>
    </row>
    <row r="23" spans="1:48" x14ac:dyDescent="0.15">
      <c r="A23" s="293"/>
      <c r="B23" s="127">
        <v>5</v>
      </c>
      <c r="C23" s="159" t="s">
        <v>22</v>
      </c>
      <c r="D23" s="42">
        <f>'１年'!AK25</f>
        <v>15</v>
      </c>
      <c r="E23" s="43">
        <f>'１年'!AL25</f>
        <v>7</v>
      </c>
      <c r="F23" s="43">
        <f>'１年'!AM25</f>
        <v>0</v>
      </c>
      <c r="G23" s="43">
        <f>'１年'!AN25</f>
        <v>0</v>
      </c>
      <c r="H23" s="44">
        <f>'１年'!AO25</f>
        <v>1</v>
      </c>
      <c r="I23" s="48">
        <f>'２年'!AK25</f>
        <v>13</v>
      </c>
      <c r="J23" s="43">
        <f>'２年'!AL25</f>
        <v>4</v>
      </c>
      <c r="K23" s="43">
        <f>'２年'!AM25</f>
        <v>0</v>
      </c>
      <c r="L23" s="43">
        <f>'２年'!AN25</f>
        <v>0</v>
      </c>
      <c r="M23" s="199">
        <f>'２年'!AO25</f>
        <v>1</v>
      </c>
      <c r="N23" s="42">
        <f>'３年'!AK25</f>
        <v>13</v>
      </c>
      <c r="O23" s="43">
        <f>'３年'!AL25</f>
        <v>4</v>
      </c>
      <c r="P23" s="43">
        <f>'３年'!AM25</f>
        <v>0</v>
      </c>
      <c r="Q23" s="43">
        <f>'３年'!AN25</f>
        <v>0</v>
      </c>
      <c r="R23" s="44">
        <f>'３年'!AO25</f>
        <v>0</v>
      </c>
      <c r="S23" s="48">
        <f>'４年'!AK25</f>
        <v>7</v>
      </c>
      <c r="T23" s="43">
        <f>'４年'!AL25</f>
        <v>11</v>
      </c>
      <c r="U23" s="43">
        <f>'４年'!AM25</f>
        <v>0</v>
      </c>
      <c r="V23" s="43">
        <f>'４年'!AN25</f>
        <v>0</v>
      </c>
      <c r="W23" s="199">
        <f>'４年'!AO25</f>
        <v>2</v>
      </c>
      <c r="X23" s="42">
        <f>'５年'!AK25</f>
        <v>10</v>
      </c>
      <c r="Y23" s="43">
        <f>'５年'!AL25</f>
        <v>8</v>
      </c>
      <c r="Z23" s="43">
        <f>'５年'!AM25</f>
        <v>1</v>
      </c>
      <c r="AA23" s="43">
        <f>'５年'!AN25</f>
        <v>0</v>
      </c>
      <c r="AB23" s="44">
        <f>'５年'!AO25</f>
        <v>0</v>
      </c>
      <c r="AC23" s="48">
        <f>'６年'!AK25</f>
        <v>10</v>
      </c>
      <c r="AD23" s="43">
        <f>'６年'!AL25</f>
        <v>9</v>
      </c>
      <c r="AE23" s="43">
        <f>'６年'!AM25</f>
        <v>0</v>
      </c>
      <c r="AF23" s="43">
        <f>'６年'!AN25</f>
        <v>0</v>
      </c>
      <c r="AG23" s="199">
        <f>'６年'!AO25</f>
        <v>1</v>
      </c>
      <c r="AH23" s="42">
        <f>けやき!AK25</f>
        <v>4</v>
      </c>
      <c r="AI23" s="43">
        <f>けやき!AL25</f>
        <v>1</v>
      </c>
      <c r="AJ23" s="43">
        <f>けやき!AM25</f>
        <v>0</v>
      </c>
      <c r="AK23" s="43">
        <f>けやき!AN25</f>
        <v>0</v>
      </c>
      <c r="AL23" s="44">
        <f>けやき!AO25</f>
        <v>0</v>
      </c>
      <c r="AM23" s="48">
        <f t="shared" si="1"/>
        <v>72</v>
      </c>
      <c r="AN23" s="43">
        <f t="shared" si="2"/>
        <v>44</v>
      </c>
      <c r="AO23" s="43">
        <f t="shared" si="3"/>
        <v>1</v>
      </c>
      <c r="AP23" s="43">
        <f t="shared" si="4"/>
        <v>0</v>
      </c>
      <c r="AQ23" s="199">
        <f t="shared" si="5"/>
        <v>5</v>
      </c>
      <c r="AR23" s="64">
        <f t="shared" si="13"/>
        <v>59.016393442622949</v>
      </c>
      <c r="AS23" s="163">
        <f t="shared" si="14"/>
        <v>36.065573770491802</v>
      </c>
      <c r="AT23" s="163">
        <f t="shared" si="15"/>
        <v>0.81967213114754101</v>
      </c>
      <c r="AU23" s="163">
        <f t="shared" si="11"/>
        <v>0</v>
      </c>
      <c r="AV23" s="166">
        <f t="shared" si="12"/>
        <v>4.0983606557377046</v>
      </c>
    </row>
    <row r="24" spans="1:48" ht="13.5" customHeight="1" x14ac:dyDescent="0.15">
      <c r="A24" s="293"/>
      <c r="B24" s="127">
        <v>6</v>
      </c>
      <c r="C24" s="159" t="s">
        <v>23</v>
      </c>
      <c r="D24" s="42">
        <f>'１年'!AK26</f>
        <v>15</v>
      </c>
      <c r="E24" s="43">
        <f>'１年'!AL26</f>
        <v>8</v>
      </c>
      <c r="F24" s="43">
        <f>'１年'!AM26</f>
        <v>0</v>
      </c>
      <c r="G24" s="43">
        <f>'１年'!AN26</f>
        <v>0</v>
      </c>
      <c r="H24" s="44">
        <f>'１年'!AO26</f>
        <v>0</v>
      </c>
      <c r="I24" s="48">
        <f>'２年'!AK26</f>
        <v>12</v>
      </c>
      <c r="J24" s="43">
        <f>'２年'!AL26</f>
        <v>5</v>
      </c>
      <c r="K24" s="43">
        <f>'２年'!AM26</f>
        <v>0</v>
      </c>
      <c r="L24" s="43">
        <f>'２年'!AN26</f>
        <v>0</v>
      </c>
      <c r="M24" s="199">
        <f>'２年'!AO26</f>
        <v>1</v>
      </c>
      <c r="N24" s="42">
        <f>'３年'!AK26</f>
        <v>14</v>
      </c>
      <c r="O24" s="43">
        <f>'３年'!AL26</f>
        <v>2</v>
      </c>
      <c r="P24" s="43">
        <f>'３年'!AM26</f>
        <v>0</v>
      </c>
      <c r="Q24" s="43">
        <f>'３年'!AN26</f>
        <v>0</v>
      </c>
      <c r="R24" s="44">
        <f>'３年'!AO26</f>
        <v>1</v>
      </c>
      <c r="S24" s="48">
        <f>'４年'!AK26</f>
        <v>8</v>
      </c>
      <c r="T24" s="43">
        <f>'４年'!AL26</f>
        <v>10</v>
      </c>
      <c r="U24" s="43">
        <f>'４年'!AM26</f>
        <v>0</v>
      </c>
      <c r="V24" s="43">
        <f>'４年'!AN26</f>
        <v>0</v>
      </c>
      <c r="W24" s="199">
        <f>'４年'!AO26</f>
        <v>2</v>
      </c>
      <c r="X24" s="42">
        <f>'５年'!AK26</f>
        <v>10</v>
      </c>
      <c r="Y24" s="43">
        <f>'５年'!AL26</f>
        <v>6</v>
      </c>
      <c r="Z24" s="43">
        <f>'５年'!AM26</f>
        <v>2</v>
      </c>
      <c r="AA24" s="43">
        <f>'５年'!AN26</f>
        <v>1</v>
      </c>
      <c r="AB24" s="44">
        <f>'５年'!AO26</f>
        <v>0</v>
      </c>
      <c r="AC24" s="48">
        <f>'６年'!AK26</f>
        <v>11</v>
      </c>
      <c r="AD24" s="43">
        <f>'６年'!AL26</f>
        <v>7</v>
      </c>
      <c r="AE24" s="43">
        <f>'６年'!AM26</f>
        <v>0</v>
      </c>
      <c r="AF24" s="43">
        <f>'６年'!AN26</f>
        <v>0</v>
      </c>
      <c r="AG24" s="199">
        <f>'６年'!AO26</f>
        <v>2</v>
      </c>
      <c r="AH24" s="42">
        <f>けやき!AK26</f>
        <v>4</v>
      </c>
      <c r="AI24" s="43">
        <f>けやき!AL26</f>
        <v>1</v>
      </c>
      <c r="AJ24" s="43">
        <f>けやき!AM26</f>
        <v>0</v>
      </c>
      <c r="AK24" s="43">
        <f>けやき!AN26</f>
        <v>0</v>
      </c>
      <c r="AL24" s="44">
        <f>けやき!AO26</f>
        <v>0</v>
      </c>
      <c r="AM24" s="48">
        <f t="shared" si="1"/>
        <v>74</v>
      </c>
      <c r="AN24" s="43">
        <f t="shared" si="2"/>
        <v>39</v>
      </c>
      <c r="AO24" s="43">
        <f t="shared" si="3"/>
        <v>2</v>
      </c>
      <c r="AP24" s="43">
        <f t="shared" si="4"/>
        <v>1</v>
      </c>
      <c r="AQ24" s="199">
        <f t="shared" si="5"/>
        <v>6</v>
      </c>
      <c r="AR24" s="64">
        <f t="shared" si="13"/>
        <v>60.655737704918032</v>
      </c>
      <c r="AS24" s="163">
        <f t="shared" si="14"/>
        <v>31.967213114754102</v>
      </c>
      <c r="AT24" s="163">
        <f t="shared" si="15"/>
        <v>1.639344262295082</v>
      </c>
      <c r="AU24" s="163">
        <f t="shared" si="11"/>
        <v>0.81967213114754101</v>
      </c>
      <c r="AV24" s="166">
        <f t="shared" si="12"/>
        <v>4.918032786885246</v>
      </c>
    </row>
    <row r="25" spans="1:48" x14ac:dyDescent="0.15">
      <c r="A25" s="293"/>
      <c r="B25" s="127">
        <v>7</v>
      </c>
      <c r="C25" s="159" t="s">
        <v>79</v>
      </c>
      <c r="D25" s="42">
        <f>'１年'!AK27</f>
        <v>10</v>
      </c>
      <c r="E25" s="43">
        <f>'１年'!AL27</f>
        <v>13</v>
      </c>
      <c r="F25" s="43">
        <f>'１年'!AM27</f>
        <v>0</v>
      </c>
      <c r="G25" s="43">
        <f>'１年'!AN27</f>
        <v>0</v>
      </c>
      <c r="H25" s="44">
        <f>'１年'!AO27</f>
        <v>0</v>
      </c>
      <c r="I25" s="48">
        <f>'２年'!AK27</f>
        <v>6</v>
      </c>
      <c r="J25" s="43">
        <f>'２年'!AL27</f>
        <v>11</v>
      </c>
      <c r="K25" s="43">
        <f>'２年'!AM27</f>
        <v>1</v>
      </c>
      <c r="L25" s="43">
        <f>'２年'!AN27</f>
        <v>0</v>
      </c>
      <c r="M25" s="199">
        <f>'２年'!AO27</f>
        <v>0</v>
      </c>
      <c r="N25" s="42">
        <f>'３年'!AK27</f>
        <v>12</v>
      </c>
      <c r="O25" s="43">
        <f>'３年'!AL27</f>
        <v>5</v>
      </c>
      <c r="P25" s="43">
        <f>'３年'!AM27</f>
        <v>0</v>
      </c>
      <c r="Q25" s="43">
        <f>'３年'!AN27</f>
        <v>0</v>
      </c>
      <c r="R25" s="44">
        <f>'３年'!AO27</f>
        <v>0</v>
      </c>
      <c r="S25" s="48">
        <f>'４年'!AK27</f>
        <v>5</v>
      </c>
      <c r="T25" s="43">
        <f>'４年'!AL27</f>
        <v>13</v>
      </c>
      <c r="U25" s="43">
        <f>'４年'!AM27</f>
        <v>1</v>
      </c>
      <c r="V25" s="43">
        <f>'４年'!AN27</f>
        <v>0</v>
      </c>
      <c r="W25" s="199">
        <f>'４年'!AO27</f>
        <v>1</v>
      </c>
      <c r="X25" s="42">
        <f>'５年'!AK27</f>
        <v>7</v>
      </c>
      <c r="Y25" s="43">
        <f>'５年'!AL27</f>
        <v>10</v>
      </c>
      <c r="Z25" s="43">
        <f>'５年'!AM27</f>
        <v>2</v>
      </c>
      <c r="AA25" s="43">
        <f>'５年'!AN27</f>
        <v>0</v>
      </c>
      <c r="AB25" s="44">
        <f>'５年'!AO27</f>
        <v>0</v>
      </c>
      <c r="AC25" s="48">
        <f>'６年'!AK27</f>
        <v>7</v>
      </c>
      <c r="AD25" s="43">
        <f>'６年'!AL27</f>
        <v>11</v>
      </c>
      <c r="AE25" s="43">
        <f>'６年'!AM27</f>
        <v>0</v>
      </c>
      <c r="AF25" s="43">
        <f>'６年'!AN27</f>
        <v>0</v>
      </c>
      <c r="AG25" s="199">
        <f>'６年'!AO27</f>
        <v>2</v>
      </c>
      <c r="AH25" s="42">
        <f>けやき!AK27</f>
        <v>2</v>
      </c>
      <c r="AI25" s="43">
        <f>けやき!AL27</f>
        <v>3</v>
      </c>
      <c r="AJ25" s="43">
        <f>けやき!AM27</f>
        <v>0</v>
      </c>
      <c r="AK25" s="43">
        <f>けやき!AN27</f>
        <v>0</v>
      </c>
      <c r="AL25" s="44">
        <f>けやき!AO27</f>
        <v>0</v>
      </c>
      <c r="AM25" s="48">
        <f t="shared" si="1"/>
        <v>49</v>
      </c>
      <c r="AN25" s="43">
        <f t="shared" si="2"/>
        <v>66</v>
      </c>
      <c r="AO25" s="43">
        <f t="shared" si="3"/>
        <v>4</v>
      </c>
      <c r="AP25" s="43">
        <f t="shared" si="4"/>
        <v>0</v>
      </c>
      <c r="AQ25" s="199">
        <f t="shared" si="5"/>
        <v>3</v>
      </c>
      <c r="AR25" s="64">
        <f t="shared" si="13"/>
        <v>40.16393442622951</v>
      </c>
      <c r="AS25" s="163">
        <f t="shared" si="14"/>
        <v>54.098360655737707</v>
      </c>
      <c r="AT25" s="163">
        <f t="shared" si="15"/>
        <v>3.278688524590164</v>
      </c>
      <c r="AU25" s="163">
        <f t="shared" si="11"/>
        <v>0</v>
      </c>
      <c r="AV25" s="166">
        <f t="shared" si="12"/>
        <v>2.459016393442623</v>
      </c>
    </row>
    <row r="26" spans="1:48" ht="14.25" thickBot="1" x14ac:dyDescent="0.2">
      <c r="A26" s="294"/>
      <c r="B26" s="128">
        <v>8</v>
      </c>
      <c r="C26" s="160" t="s">
        <v>24</v>
      </c>
      <c r="D26" s="52">
        <f>'１年'!AK28</f>
        <v>13</v>
      </c>
      <c r="E26" s="53">
        <f>'１年'!AL28</f>
        <v>9</v>
      </c>
      <c r="F26" s="53">
        <f>'１年'!AM28</f>
        <v>0</v>
      </c>
      <c r="G26" s="53">
        <f>'１年'!AN28</f>
        <v>0</v>
      </c>
      <c r="H26" s="54">
        <f>'１年'!AO28</f>
        <v>1</v>
      </c>
      <c r="I26" s="60">
        <f>'２年'!AK28</f>
        <v>9</v>
      </c>
      <c r="J26" s="53">
        <f>'２年'!AL28</f>
        <v>8</v>
      </c>
      <c r="K26" s="53">
        <f>'２年'!AM28</f>
        <v>0</v>
      </c>
      <c r="L26" s="53">
        <f>'２年'!AN28</f>
        <v>0</v>
      </c>
      <c r="M26" s="200">
        <f>'２年'!AO28</f>
        <v>1</v>
      </c>
      <c r="N26" s="52">
        <f>'３年'!AK28</f>
        <v>12</v>
      </c>
      <c r="O26" s="53">
        <f>'３年'!AL28</f>
        <v>4</v>
      </c>
      <c r="P26" s="53">
        <f>'３年'!AM28</f>
        <v>0</v>
      </c>
      <c r="Q26" s="53">
        <f>'３年'!AN28</f>
        <v>0</v>
      </c>
      <c r="R26" s="54">
        <f>'３年'!AO28</f>
        <v>1</v>
      </c>
      <c r="S26" s="60">
        <f>'４年'!AK28</f>
        <v>5</v>
      </c>
      <c r="T26" s="53">
        <f>'４年'!AL28</f>
        <v>14</v>
      </c>
      <c r="U26" s="53">
        <f>'４年'!AM28</f>
        <v>0</v>
      </c>
      <c r="V26" s="53">
        <f>'４年'!AN28</f>
        <v>0</v>
      </c>
      <c r="W26" s="200">
        <f>'４年'!AO28</f>
        <v>1</v>
      </c>
      <c r="X26" s="52">
        <f>'５年'!AK28</f>
        <v>9</v>
      </c>
      <c r="Y26" s="53">
        <f>'５年'!AL28</f>
        <v>8</v>
      </c>
      <c r="Z26" s="53">
        <f>'５年'!AM28</f>
        <v>2</v>
      </c>
      <c r="AA26" s="53">
        <f>'５年'!AN28</f>
        <v>0</v>
      </c>
      <c r="AB26" s="54">
        <f>'５年'!AO28</f>
        <v>0</v>
      </c>
      <c r="AC26" s="60">
        <f>'６年'!AK28</f>
        <v>8</v>
      </c>
      <c r="AD26" s="53">
        <f>'６年'!AL28</f>
        <v>10</v>
      </c>
      <c r="AE26" s="53">
        <f>'６年'!AM28</f>
        <v>0</v>
      </c>
      <c r="AF26" s="53">
        <f>'６年'!AN28</f>
        <v>0</v>
      </c>
      <c r="AG26" s="200">
        <f>'６年'!AO28</f>
        <v>2</v>
      </c>
      <c r="AH26" s="52">
        <f>けやき!AK28</f>
        <v>4</v>
      </c>
      <c r="AI26" s="53">
        <f>けやき!AL28</f>
        <v>0</v>
      </c>
      <c r="AJ26" s="53">
        <f>けやき!AM28</f>
        <v>0</v>
      </c>
      <c r="AK26" s="53">
        <f>けやき!AN28</f>
        <v>0</v>
      </c>
      <c r="AL26" s="54">
        <f>けやき!AO28</f>
        <v>1</v>
      </c>
      <c r="AM26" s="60">
        <f t="shared" si="1"/>
        <v>60</v>
      </c>
      <c r="AN26" s="53">
        <f t="shared" si="2"/>
        <v>53</v>
      </c>
      <c r="AO26" s="53">
        <f t="shared" si="3"/>
        <v>2</v>
      </c>
      <c r="AP26" s="53">
        <f t="shared" si="4"/>
        <v>0</v>
      </c>
      <c r="AQ26" s="200">
        <f t="shared" si="5"/>
        <v>7</v>
      </c>
      <c r="AR26" s="206">
        <f t="shared" si="13"/>
        <v>49.180327868852459</v>
      </c>
      <c r="AS26" s="177">
        <f t="shared" si="14"/>
        <v>43.442622950819668</v>
      </c>
      <c r="AT26" s="177">
        <f t="shared" si="15"/>
        <v>1.639344262295082</v>
      </c>
      <c r="AU26" s="177">
        <f t="shared" si="11"/>
        <v>0</v>
      </c>
      <c r="AV26" s="178">
        <f t="shared" si="12"/>
        <v>5.7377049180327866</v>
      </c>
    </row>
    <row r="27" spans="1:48" x14ac:dyDescent="0.15">
      <c r="A27" s="282" t="s">
        <v>3</v>
      </c>
      <c r="B27" s="122">
        <v>1</v>
      </c>
      <c r="C27" s="32" t="s">
        <v>25</v>
      </c>
      <c r="D27" s="180">
        <f>'１年'!AK29</f>
        <v>19</v>
      </c>
      <c r="E27" s="181">
        <f>'１年'!AL29</f>
        <v>3</v>
      </c>
      <c r="F27" s="181">
        <f>'１年'!AM29</f>
        <v>1</v>
      </c>
      <c r="G27" s="181">
        <f>'１年'!AN29</f>
        <v>0</v>
      </c>
      <c r="H27" s="190">
        <f>'１年'!AO29</f>
        <v>0</v>
      </c>
      <c r="I27" s="188">
        <f>'２年'!AK29</f>
        <v>15</v>
      </c>
      <c r="J27" s="181">
        <f>'２年'!AL29</f>
        <v>3</v>
      </c>
      <c r="K27" s="181">
        <f>'２年'!AM29</f>
        <v>0</v>
      </c>
      <c r="L27" s="181">
        <f>'２年'!AN29</f>
        <v>0</v>
      </c>
      <c r="M27" s="201">
        <f>'２年'!AO29</f>
        <v>0</v>
      </c>
      <c r="N27" s="180">
        <f>'３年'!AK29</f>
        <v>14</v>
      </c>
      <c r="O27" s="181">
        <f>'３年'!AL29</f>
        <v>3</v>
      </c>
      <c r="P27" s="181">
        <f>'３年'!AM29</f>
        <v>0</v>
      </c>
      <c r="Q27" s="181">
        <f>'３年'!AN29</f>
        <v>0</v>
      </c>
      <c r="R27" s="190">
        <f>'３年'!AO29</f>
        <v>0</v>
      </c>
      <c r="S27" s="188">
        <f>'４年'!AK29</f>
        <v>13</v>
      </c>
      <c r="T27" s="181">
        <f>'４年'!AL29</f>
        <v>7</v>
      </c>
      <c r="U27" s="181">
        <f>'４年'!AM29</f>
        <v>0</v>
      </c>
      <c r="V27" s="181">
        <f>'４年'!AN29</f>
        <v>0</v>
      </c>
      <c r="W27" s="201">
        <f>'４年'!AO29</f>
        <v>0</v>
      </c>
      <c r="X27" s="180">
        <f>'５年'!AK29</f>
        <v>13</v>
      </c>
      <c r="Y27" s="181">
        <f>'５年'!AL29</f>
        <v>6</v>
      </c>
      <c r="Z27" s="181">
        <f>'５年'!AM29</f>
        <v>0</v>
      </c>
      <c r="AA27" s="181">
        <f>'５年'!AN29</f>
        <v>0</v>
      </c>
      <c r="AB27" s="190">
        <f>'５年'!AO29</f>
        <v>0</v>
      </c>
      <c r="AC27" s="188">
        <f>'６年'!AK29</f>
        <v>12</v>
      </c>
      <c r="AD27" s="181">
        <f>'６年'!AL29</f>
        <v>8</v>
      </c>
      <c r="AE27" s="181">
        <f>'６年'!AM29</f>
        <v>0</v>
      </c>
      <c r="AF27" s="181">
        <f>'６年'!AN29</f>
        <v>0</v>
      </c>
      <c r="AG27" s="201">
        <f>'６年'!AO29</f>
        <v>0</v>
      </c>
      <c r="AH27" s="180">
        <f>けやき!AK29</f>
        <v>4</v>
      </c>
      <c r="AI27" s="181">
        <f>けやき!AL29</f>
        <v>1</v>
      </c>
      <c r="AJ27" s="181">
        <f>けやき!AM29</f>
        <v>0</v>
      </c>
      <c r="AK27" s="181">
        <f>けやき!AN29</f>
        <v>0</v>
      </c>
      <c r="AL27" s="190">
        <f>けやき!AO29</f>
        <v>0</v>
      </c>
      <c r="AM27" s="188">
        <f t="shared" si="1"/>
        <v>90</v>
      </c>
      <c r="AN27" s="181">
        <f t="shared" si="2"/>
        <v>31</v>
      </c>
      <c r="AO27" s="181">
        <f t="shared" si="3"/>
        <v>1</v>
      </c>
      <c r="AP27" s="181">
        <f t="shared" si="4"/>
        <v>0</v>
      </c>
      <c r="AQ27" s="201">
        <f t="shared" si="5"/>
        <v>0</v>
      </c>
      <c r="AR27" s="207">
        <f t="shared" si="13"/>
        <v>73.770491803278688</v>
      </c>
      <c r="AS27" s="182">
        <f t="shared" si="14"/>
        <v>25.409836065573771</v>
      </c>
      <c r="AT27" s="182">
        <f t="shared" si="15"/>
        <v>0.81967213114754101</v>
      </c>
      <c r="AU27" s="182">
        <f t="shared" si="11"/>
        <v>0</v>
      </c>
      <c r="AV27" s="183">
        <f t="shared" si="12"/>
        <v>0</v>
      </c>
    </row>
    <row r="28" spans="1:48" x14ac:dyDescent="0.15">
      <c r="A28" s="283"/>
      <c r="B28" s="14">
        <v>2</v>
      </c>
      <c r="C28" s="33" t="s">
        <v>26</v>
      </c>
      <c r="D28" s="172">
        <f>'１年'!AK30</f>
        <v>19</v>
      </c>
      <c r="E28" s="173">
        <f>'１年'!AL30</f>
        <v>3</v>
      </c>
      <c r="F28" s="173">
        <f>'１年'!AM30</f>
        <v>1</v>
      </c>
      <c r="G28" s="173">
        <f>'１年'!AN30</f>
        <v>0</v>
      </c>
      <c r="H28" s="174">
        <f>'１年'!AO30</f>
        <v>0</v>
      </c>
      <c r="I28" s="175">
        <f>'２年'!AK30</f>
        <v>13</v>
      </c>
      <c r="J28" s="173">
        <f>'２年'!AL30</f>
        <v>4</v>
      </c>
      <c r="K28" s="173">
        <f>'２年'!AM30</f>
        <v>0</v>
      </c>
      <c r="L28" s="173">
        <f>'２年'!AN30</f>
        <v>0</v>
      </c>
      <c r="M28" s="202">
        <f>'２年'!AO30</f>
        <v>1</v>
      </c>
      <c r="N28" s="172">
        <f>'３年'!AK30</f>
        <v>14</v>
      </c>
      <c r="O28" s="173">
        <f>'３年'!AL30</f>
        <v>3</v>
      </c>
      <c r="P28" s="173">
        <f>'３年'!AM30</f>
        <v>0</v>
      </c>
      <c r="Q28" s="173">
        <f>'３年'!AN30</f>
        <v>0</v>
      </c>
      <c r="R28" s="174">
        <f>'３年'!AO30</f>
        <v>0</v>
      </c>
      <c r="S28" s="175">
        <f>'４年'!AK30</f>
        <v>12</v>
      </c>
      <c r="T28" s="173">
        <f>'４年'!AL30</f>
        <v>8</v>
      </c>
      <c r="U28" s="173">
        <f>'４年'!AM30</f>
        <v>0</v>
      </c>
      <c r="V28" s="173">
        <f>'４年'!AN30</f>
        <v>0</v>
      </c>
      <c r="W28" s="202">
        <f>'４年'!AO30</f>
        <v>0</v>
      </c>
      <c r="X28" s="172">
        <f>'５年'!AK30</f>
        <v>12</v>
      </c>
      <c r="Y28" s="173">
        <f>'５年'!AL30</f>
        <v>7</v>
      </c>
      <c r="Z28" s="173">
        <f>'５年'!AM30</f>
        <v>0</v>
      </c>
      <c r="AA28" s="173">
        <f>'５年'!AN30</f>
        <v>0</v>
      </c>
      <c r="AB28" s="174">
        <f>'５年'!AO30</f>
        <v>0</v>
      </c>
      <c r="AC28" s="175">
        <f>'６年'!AK30</f>
        <v>9</v>
      </c>
      <c r="AD28" s="173">
        <f>'６年'!AL30</f>
        <v>8</v>
      </c>
      <c r="AE28" s="173">
        <f>'６年'!AM30</f>
        <v>0</v>
      </c>
      <c r="AF28" s="173">
        <f>'６年'!AN30</f>
        <v>1</v>
      </c>
      <c r="AG28" s="202">
        <f>'６年'!AO30</f>
        <v>2</v>
      </c>
      <c r="AH28" s="172">
        <f>けやき!AK30</f>
        <v>4</v>
      </c>
      <c r="AI28" s="173">
        <f>けやき!AL30</f>
        <v>0</v>
      </c>
      <c r="AJ28" s="173">
        <f>けやき!AM30</f>
        <v>0</v>
      </c>
      <c r="AK28" s="173">
        <f>けやき!AN30</f>
        <v>0</v>
      </c>
      <c r="AL28" s="174">
        <f>けやき!AO30</f>
        <v>1</v>
      </c>
      <c r="AM28" s="175">
        <f t="shared" si="1"/>
        <v>83</v>
      </c>
      <c r="AN28" s="173">
        <f t="shared" si="2"/>
        <v>33</v>
      </c>
      <c r="AO28" s="173">
        <f t="shared" si="3"/>
        <v>1</v>
      </c>
      <c r="AP28" s="173">
        <f t="shared" si="4"/>
        <v>1</v>
      </c>
      <c r="AQ28" s="202">
        <f t="shared" si="5"/>
        <v>4</v>
      </c>
      <c r="AR28" s="176">
        <f t="shared" si="13"/>
        <v>68.032786885245898</v>
      </c>
      <c r="AS28" s="179">
        <f t="shared" si="14"/>
        <v>27.049180327868854</v>
      </c>
      <c r="AT28" s="179">
        <f t="shared" si="15"/>
        <v>0.81967213114754101</v>
      </c>
      <c r="AU28" s="179">
        <f t="shared" si="11"/>
        <v>0.81967213114754101</v>
      </c>
      <c r="AV28" s="184">
        <f>AQ28/SUM(AM28:AQ28)*100</f>
        <v>3.278688524590164</v>
      </c>
    </row>
    <row r="29" spans="1:48" x14ac:dyDescent="0.15">
      <c r="A29" s="283"/>
      <c r="B29" s="14">
        <v>3</v>
      </c>
      <c r="C29" s="33" t="s">
        <v>27</v>
      </c>
      <c r="D29" s="172">
        <f>'１年'!AK31</f>
        <v>17</v>
      </c>
      <c r="E29" s="173">
        <f>'１年'!AL31</f>
        <v>4</v>
      </c>
      <c r="F29" s="173">
        <f>'１年'!AM31</f>
        <v>1</v>
      </c>
      <c r="G29" s="173">
        <f>'１年'!AN31</f>
        <v>1</v>
      </c>
      <c r="H29" s="174">
        <f>'１年'!AO31</f>
        <v>0</v>
      </c>
      <c r="I29" s="175">
        <f>'２年'!AK31</f>
        <v>13</v>
      </c>
      <c r="J29" s="173">
        <f>'２年'!AL31</f>
        <v>5</v>
      </c>
      <c r="K29" s="173">
        <f>'２年'!AM31</f>
        <v>0</v>
      </c>
      <c r="L29" s="173">
        <f>'２年'!AN31</f>
        <v>0</v>
      </c>
      <c r="M29" s="202">
        <f>'２年'!AO31</f>
        <v>0</v>
      </c>
      <c r="N29" s="172">
        <f>'３年'!AK31</f>
        <v>15</v>
      </c>
      <c r="O29" s="173">
        <f>'３年'!AL31</f>
        <v>2</v>
      </c>
      <c r="P29" s="173">
        <f>'３年'!AM31</f>
        <v>0</v>
      </c>
      <c r="Q29" s="173">
        <f>'３年'!AN31</f>
        <v>0</v>
      </c>
      <c r="R29" s="174">
        <f>'３年'!AO31</f>
        <v>0</v>
      </c>
      <c r="S29" s="175">
        <f>'４年'!AK31</f>
        <v>10</v>
      </c>
      <c r="T29" s="173">
        <f>'４年'!AL31</f>
        <v>10</v>
      </c>
      <c r="U29" s="173">
        <f>'４年'!AM31</f>
        <v>0</v>
      </c>
      <c r="V29" s="173">
        <f>'４年'!AN31</f>
        <v>0</v>
      </c>
      <c r="W29" s="202">
        <f>'４年'!AO31</f>
        <v>0</v>
      </c>
      <c r="X29" s="172">
        <f>'５年'!AK31</f>
        <v>11</v>
      </c>
      <c r="Y29" s="173">
        <f>'５年'!AL31</f>
        <v>5</v>
      </c>
      <c r="Z29" s="173">
        <f>'５年'!AM31</f>
        <v>3</v>
      </c>
      <c r="AA29" s="173">
        <f>'５年'!AN31</f>
        <v>0</v>
      </c>
      <c r="AB29" s="174">
        <f>'５年'!AO31</f>
        <v>0</v>
      </c>
      <c r="AC29" s="175">
        <f>'６年'!AK31</f>
        <v>7</v>
      </c>
      <c r="AD29" s="173">
        <f>'６年'!AL31</f>
        <v>10</v>
      </c>
      <c r="AE29" s="173">
        <f>'６年'!AM31</f>
        <v>0</v>
      </c>
      <c r="AF29" s="173">
        <f>'６年'!AN31</f>
        <v>2</v>
      </c>
      <c r="AG29" s="202">
        <f>'６年'!AO31</f>
        <v>1</v>
      </c>
      <c r="AH29" s="172">
        <f>けやき!AK31</f>
        <v>4</v>
      </c>
      <c r="AI29" s="173">
        <f>けやき!AL31</f>
        <v>1</v>
      </c>
      <c r="AJ29" s="173">
        <f>けやき!AM31</f>
        <v>0</v>
      </c>
      <c r="AK29" s="173">
        <f>けやき!AN31</f>
        <v>0</v>
      </c>
      <c r="AL29" s="174">
        <f>けやき!AO31</f>
        <v>0</v>
      </c>
      <c r="AM29" s="175">
        <f t="shared" ref="AM29:AM30" si="16">D29+I29+N29+S29+X29+AC29+AH29</f>
        <v>77</v>
      </c>
      <c r="AN29" s="173">
        <f t="shared" ref="AN29:AN30" si="17">E29+J29+O29+T29+Y29+AD29+AI29</f>
        <v>37</v>
      </c>
      <c r="AO29" s="173">
        <f t="shared" ref="AO29:AO30" si="18">F29+K29+P29+U29+Z29+AE29+AJ29</f>
        <v>4</v>
      </c>
      <c r="AP29" s="173">
        <f t="shared" ref="AP29:AP30" si="19">G29+L29+Q29+V29+AA29+AF29+AK29</f>
        <v>3</v>
      </c>
      <c r="AQ29" s="202">
        <f t="shared" ref="AQ29:AQ30" si="20">H29+M29+R29+W29+AB29+AG29+AL29</f>
        <v>1</v>
      </c>
      <c r="AR29" s="176">
        <f t="shared" ref="AR29" si="21">AM29/SUM(AM29:AQ29)*100</f>
        <v>63.114754098360656</v>
      </c>
      <c r="AS29" s="179">
        <f t="shared" ref="AS29" si="22">AN29/SUM(AM29:AQ29)*100</f>
        <v>30.327868852459016</v>
      </c>
      <c r="AT29" s="179">
        <f t="shared" ref="AT29:AT30" si="23">AO29/SUM(AM29:AQ29)*100</f>
        <v>3.278688524590164</v>
      </c>
      <c r="AU29" s="179">
        <f t="shared" ref="AU29:AU30" si="24">AP29/SUM(AM29:AQ29)*100</f>
        <v>2.459016393442623</v>
      </c>
      <c r="AV29" s="184">
        <f t="shared" ref="AV29" si="25">AQ29/SUM(AM29:AQ29)*100</f>
        <v>0.81967213114754101</v>
      </c>
    </row>
    <row r="30" spans="1:48" x14ac:dyDescent="0.15">
      <c r="A30" s="283"/>
      <c r="B30" s="14">
        <v>4</v>
      </c>
      <c r="C30" s="33" t="s">
        <v>28</v>
      </c>
      <c r="D30" s="172">
        <f>'１年'!AK32</f>
        <v>18</v>
      </c>
      <c r="E30" s="173">
        <f>'１年'!AL32</f>
        <v>5</v>
      </c>
      <c r="F30" s="173">
        <f>'１年'!AM32</f>
        <v>0</v>
      </c>
      <c r="G30" s="173">
        <f>'１年'!AN32</f>
        <v>0</v>
      </c>
      <c r="H30" s="174">
        <f>'１年'!AO32</f>
        <v>0</v>
      </c>
      <c r="I30" s="175">
        <f>'２年'!AK32</f>
        <v>14</v>
      </c>
      <c r="J30" s="173">
        <f>'２年'!AL32</f>
        <v>4</v>
      </c>
      <c r="K30" s="173">
        <f>'２年'!AM32</f>
        <v>0</v>
      </c>
      <c r="L30" s="173">
        <f>'２年'!AN32</f>
        <v>0</v>
      </c>
      <c r="M30" s="202">
        <f>'２年'!AO32</f>
        <v>0</v>
      </c>
      <c r="N30" s="172">
        <f>'３年'!AK32</f>
        <v>15</v>
      </c>
      <c r="O30" s="173">
        <f>'３年'!AL32</f>
        <v>2</v>
      </c>
      <c r="P30" s="173">
        <f>'３年'!AM32</f>
        <v>0</v>
      </c>
      <c r="Q30" s="173">
        <f>'３年'!AN32</f>
        <v>0</v>
      </c>
      <c r="R30" s="174">
        <f>'３年'!AO32</f>
        <v>0</v>
      </c>
      <c r="S30" s="175">
        <f>'４年'!AK32</f>
        <v>12</v>
      </c>
      <c r="T30" s="173">
        <f>'４年'!AL32</f>
        <v>8</v>
      </c>
      <c r="U30" s="173">
        <f>'４年'!AM32</f>
        <v>0</v>
      </c>
      <c r="V30" s="173">
        <f>'４年'!AN32</f>
        <v>0</v>
      </c>
      <c r="W30" s="202">
        <f>'４年'!AO32</f>
        <v>0</v>
      </c>
      <c r="X30" s="172">
        <f>'５年'!AK32</f>
        <v>12</v>
      </c>
      <c r="Y30" s="173">
        <f>'５年'!AL32</f>
        <v>5</v>
      </c>
      <c r="Z30" s="173">
        <f>'５年'!AM32</f>
        <v>2</v>
      </c>
      <c r="AA30" s="173">
        <f>'５年'!AN32</f>
        <v>0</v>
      </c>
      <c r="AB30" s="174">
        <f>'５年'!AO32</f>
        <v>0</v>
      </c>
      <c r="AC30" s="175">
        <f>'６年'!AK32</f>
        <v>9</v>
      </c>
      <c r="AD30" s="173">
        <f>'６年'!AL32</f>
        <v>9</v>
      </c>
      <c r="AE30" s="173">
        <f>'６年'!AM32</f>
        <v>0</v>
      </c>
      <c r="AF30" s="173">
        <f>'６年'!AN32</f>
        <v>1</v>
      </c>
      <c r="AG30" s="202">
        <f>'６年'!AO32</f>
        <v>1</v>
      </c>
      <c r="AH30" s="172">
        <f>けやき!AK32</f>
        <v>4</v>
      </c>
      <c r="AI30" s="173">
        <f>けやき!AL32</f>
        <v>1</v>
      </c>
      <c r="AJ30" s="173">
        <f>けやき!AM32</f>
        <v>0</v>
      </c>
      <c r="AK30" s="173">
        <f>けやき!AN32</f>
        <v>0</v>
      </c>
      <c r="AL30" s="174">
        <f>けやき!AO32</f>
        <v>0</v>
      </c>
      <c r="AM30" s="175">
        <f t="shared" si="16"/>
        <v>84</v>
      </c>
      <c r="AN30" s="173">
        <f t="shared" si="17"/>
        <v>34</v>
      </c>
      <c r="AO30" s="173">
        <f t="shared" si="18"/>
        <v>2</v>
      </c>
      <c r="AP30" s="173">
        <f t="shared" si="19"/>
        <v>1</v>
      </c>
      <c r="AQ30" s="202">
        <f t="shared" si="20"/>
        <v>1</v>
      </c>
      <c r="AR30" s="176">
        <f t="shared" ref="AR30" si="26">AM30/SUM(AM30:AQ30)*100</f>
        <v>68.852459016393439</v>
      </c>
      <c r="AS30" s="179">
        <f t="shared" ref="AS30" si="27">AN30/SUM(AM30:AQ30)*100</f>
        <v>27.868852459016392</v>
      </c>
      <c r="AT30" s="179">
        <f t="shared" si="23"/>
        <v>1.639344262295082</v>
      </c>
      <c r="AU30" s="179">
        <f t="shared" si="24"/>
        <v>0.81967213114754101</v>
      </c>
      <c r="AV30" s="184">
        <f>AQ30/SUM(AM30:AQ30)*100</f>
        <v>0.81967213114754101</v>
      </c>
    </row>
    <row r="31" spans="1:48" ht="14.25" thickBot="1" x14ac:dyDescent="0.2">
      <c r="A31" s="295"/>
      <c r="B31" s="17">
        <v>5</v>
      </c>
      <c r="C31" s="34" t="s">
        <v>29</v>
      </c>
      <c r="D31" s="167">
        <f>'１年'!AK33</f>
        <v>18</v>
      </c>
      <c r="E31" s="168">
        <f>'１年'!AL33</f>
        <v>4</v>
      </c>
      <c r="F31" s="168">
        <f>'１年'!AM33</f>
        <v>0</v>
      </c>
      <c r="G31" s="168">
        <f>'１年'!AN33</f>
        <v>1</v>
      </c>
      <c r="H31" s="169">
        <f>'１年'!AO33</f>
        <v>0</v>
      </c>
      <c r="I31" s="170">
        <f>'２年'!AK33</f>
        <v>14</v>
      </c>
      <c r="J31" s="168">
        <f>'２年'!AL33</f>
        <v>4</v>
      </c>
      <c r="K31" s="168">
        <f>'２年'!AM33</f>
        <v>0</v>
      </c>
      <c r="L31" s="168">
        <f>'２年'!AN33</f>
        <v>0</v>
      </c>
      <c r="M31" s="203">
        <f>'２年'!AO33</f>
        <v>0</v>
      </c>
      <c r="N31" s="167">
        <f>'３年'!AK33</f>
        <v>15</v>
      </c>
      <c r="O31" s="168">
        <f>'３年'!AL33</f>
        <v>2</v>
      </c>
      <c r="P31" s="168">
        <f>'３年'!AM33</f>
        <v>0</v>
      </c>
      <c r="Q31" s="168">
        <f>'３年'!AN33</f>
        <v>0</v>
      </c>
      <c r="R31" s="169">
        <f>'３年'!AO33</f>
        <v>0</v>
      </c>
      <c r="S31" s="170">
        <f>'４年'!AK33</f>
        <v>11</v>
      </c>
      <c r="T31" s="168">
        <f>'４年'!AL33</f>
        <v>9</v>
      </c>
      <c r="U31" s="168">
        <f>'４年'!AM33</f>
        <v>0</v>
      </c>
      <c r="V31" s="168">
        <f>'４年'!AN33</f>
        <v>0</v>
      </c>
      <c r="W31" s="203">
        <f>'４年'!AO33</f>
        <v>0</v>
      </c>
      <c r="X31" s="167">
        <f>'５年'!AK33</f>
        <v>12</v>
      </c>
      <c r="Y31" s="168">
        <f>'５年'!AL33</f>
        <v>6</v>
      </c>
      <c r="Z31" s="168">
        <f>'５年'!AM33</f>
        <v>1</v>
      </c>
      <c r="AA31" s="168">
        <f>'５年'!AN33</f>
        <v>0</v>
      </c>
      <c r="AB31" s="169">
        <f>'５年'!AO33</f>
        <v>0</v>
      </c>
      <c r="AC31" s="170">
        <f>'６年'!AK33</f>
        <v>10</v>
      </c>
      <c r="AD31" s="168">
        <f>'６年'!AL33</f>
        <v>8</v>
      </c>
      <c r="AE31" s="168">
        <f>'６年'!AM33</f>
        <v>0</v>
      </c>
      <c r="AF31" s="168">
        <f>'６年'!AN33</f>
        <v>0</v>
      </c>
      <c r="AG31" s="203">
        <f>'６年'!AO33</f>
        <v>2</v>
      </c>
      <c r="AH31" s="167">
        <f>けやき!AK33</f>
        <v>4</v>
      </c>
      <c r="AI31" s="168">
        <f>けやき!AL33</f>
        <v>1</v>
      </c>
      <c r="AJ31" s="168">
        <f>けやき!AM33</f>
        <v>0</v>
      </c>
      <c r="AK31" s="168">
        <f>けやき!AN33</f>
        <v>0</v>
      </c>
      <c r="AL31" s="169">
        <f>けやき!AO33</f>
        <v>0</v>
      </c>
      <c r="AM31" s="170">
        <f t="shared" ref="AM31:AM32" si="28">D31+I31+N31+S31+X31+AC31+AH31</f>
        <v>84</v>
      </c>
      <c r="AN31" s="168">
        <f t="shared" ref="AN31:AN32" si="29">E31+J31+O31+T31+Y31+AD31+AI31</f>
        <v>34</v>
      </c>
      <c r="AO31" s="168">
        <f t="shared" ref="AO31:AO32" si="30">F31+K31+P31+U31+Z31+AE31+AJ31</f>
        <v>1</v>
      </c>
      <c r="AP31" s="168">
        <f t="shared" ref="AP31:AP32" si="31">G31+L31+Q31+V31+AA31+AF31+AK31</f>
        <v>1</v>
      </c>
      <c r="AQ31" s="203">
        <f t="shared" ref="AQ31:AQ32" si="32">H31+M31+R31+W31+AB31+AG31+AL31</f>
        <v>2</v>
      </c>
      <c r="AR31" s="171">
        <f t="shared" ref="AR31" si="33">AM31/SUM(AM31:AQ31)*100</f>
        <v>68.852459016393439</v>
      </c>
      <c r="AS31" s="185">
        <f t="shared" ref="AS31" si="34">AN31/SUM(AM31:AQ31)*100</f>
        <v>27.868852459016392</v>
      </c>
      <c r="AT31" s="185">
        <f t="shared" ref="AT31:AT32" si="35">AO31/SUM(AM31:AQ31)*100</f>
        <v>0.81967213114754101</v>
      </c>
      <c r="AU31" s="185">
        <f t="shared" ref="AU31:AU32" si="36">AP31/SUM(AM31:AQ31)*100</f>
        <v>0.81967213114754101</v>
      </c>
      <c r="AV31" s="186">
        <f t="shared" ref="AV31" si="37">AQ31/SUM(AM31:AQ31)*100</f>
        <v>1.639344262295082</v>
      </c>
    </row>
    <row r="32" spans="1:48" x14ac:dyDescent="0.15">
      <c r="B32" s="252">
        <v>1</v>
      </c>
      <c r="C32" s="253" t="s">
        <v>89</v>
      </c>
      <c r="D32" s="172">
        <f>'１年'!AK34</f>
        <v>7</v>
      </c>
      <c r="E32" s="173">
        <f>'１年'!AL34</f>
        <v>10</v>
      </c>
      <c r="F32" s="173">
        <f>'１年'!AM34</f>
        <v>5</v>
      </c>
      <c r="G32" s="173">
        <f>'１年'!AN34</f>
        <v>2</v>
      </c>
      <c r="H32" s="174">
        <f>'１年'!AO34</f>
        <v>0</v>
      </c>
      <c r="I32" s="175">
        <f>'２年'!AK34</f>
        <v>6</v>
      </c>
      <c r="J32" s="173">
        <f>'２年'!AL34</f>
        <v>5</v>
      </c>
      <c r="K32" s="173">
        <f>'２年'!AM34</f>
        <v>6</v>
      </c>
      <c r="L32" s="173">
        <f>'２年'!AN34</f>
        <v>1</v>
      </c>
      <c r="M32" s="202">
        <f>'２年'!AO34</f>
        <v>0</v>
      </c>
      <c r="N32" s="172">
        <f>'３年'!AK34</f>
        <v>3</v>
      </c>
      <c r="O32" s="173">
        <f>'３年'!AL34</f>
        <v>7</v>
      </c>
      <c r="P32" s="173">
        <f>'３年'!AM34</f>
        <v>6</v>
      </c>
      <c r="Q32" s="173">
        <f>'３年'!AN34</f>
        <v>0</v>
      </c>
      <c r="R32" s="174">
        <f>'３年'!AO34</f>
        <v>0</v>
      </c>
      <c r="S32" s="175">
        <f>'４年'!AK34</f>
        <v>5</v>
      </c>
      <c r="T32" s="173">
        <f>'４年'!AL34</f>
        <v>8</v>
      </c>
      <c r="U32" s="173">
        <f>'４年'!AM34</f>
        <v>4</v>
      </c>
      <c r="V32" s="173">
        <f>'４年'!AN34</f>
        <v>3</v>
      </c>
      <c r="W32" s="202">
        <f>'４年'!AO34</f>
        <v>0</v>
      </c>
      <c r="X32" s="172">
        <f>'５年'!AK34</f>
        <v>3</v>
      </c>
      <c r="Y32" s="173">
        <f>'５年'!AL34</f>
        <v>7</v>
      </c>
      <c r="Z32" s="173">
        <f>'５年'!AM34</f>
        <v>6</v>
      </c>
      <c r="AA32" s="173">
        <f>'５年'!AN34</f>
        <v>3</v>
      </c>
      <c r="AB32" s="174">
        <f>'５年'!AO34</f>
        <v>0</v>
      </c>
      <c r="AC32" s="175">
        <f>'６年'!AK34</f>
        <v>3</v>
      </c>
      <c r="AD32" s="173">
        <f>'６年'!AL34</f>
        <v>7</v>
      </c>
      <c r="AE32" s="173">
        <f>'６年'!AM34</f>
        <v>8</v>
      </c>
      <c r="AF32" s="173">
        <f>'６年'!AN34</f>
        <v>0</v>
      </c>
      <c r="AG32" s="202">
        <f>'６年'!AO34</f>
        <v>1</v>
      </c>
      <c r="AH32" s="172">
        <f>けやき!AK34</f>
        <v>2</v>
      </c>
      <c r="AI32" s="173">
        <f>けやき!AL34</f>
        <v>0</v>
      </c>
      <c r="AJ32" s="173">
        <f>けやき!AM34</f>
        <v>2</v>
      </c>
      <c r="AK32" s="173">
        <f>けやき!AN34</f>
        <v>1</v>
      </c>
      <c r="AL32" s="174">
        <f>けやき!AO34</f>
        <v>0</v>
      </c>
      <c r="AM32" s="175">
        <f t="shared" si="28"/>
        <v>29</v>
      </c>
      <c r="AN32" s="173">
        <f t="shared" si="29"/>
        <v>44</v>
      </c>
      <c r="AO32" s="173">
        <f t="shared" si="30"/>
        <v>37</v>
      </c>
      <c r="AP32" s="173">
        <f t="shared" si="31"/>
        <v>10</v>
      </c>
      <c r="AQ32" s="202">
        <f t="shared" si="32"/>
        <v>1</v>
      </c>
      <c r="AR32" s="176">
        <f t="shared" ref="AR32" si="38">AM32/SUM(AM32:AQ32)*100</f>
        <v>23.966942148760332</v>
      </c>
      <c r="AS32" s="179">
        <f t="shared" ref="AS32" si="39">AN32/SUM(AM32:AQ32)*100</f>
        <v>36.363636363636367</v>
      </c>
      <c r="AT32" s="179">
        <f t="shared" si="35"/>
        <v>30.578512396694212</v>
      </c>
      <c r="AU32" s="179">
        <f t="shared" si="36"/>
        <v>8.2644628099173563</v>
      </c>
      <c r="AV32" s="184">
        <f>AQ32/SUM(AM32:AQ32)*100</f>
        <v>0.82644628099173556</v>
      </c>
    </row>
  </sheetData>
  <mergeCells count="13">
    <mergeCell ref="A3:A12"/>
    <mergeCell ref="A13:A18"/>
    <mergeCell ref="A19:A26"/>
    <mergeCell ref="A27:A31"/>
    <mergeCell ref="AR1:AV1"/>
    <mergeCell ref="AH1:AL1"/>
    <mergeCell ref="AM1:AQ1"/>
    <mergeCell ref="D1:H1"/>
    <mergeCell ref="I1:M1"/>
    <mergeCell ref="N1:R1"/>
    <mergeCell ref="S1:W1"/>
    <mergeCell ref="X1:AB1"/>
    <mergeCell ref="AC1:AG1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26" workbookViewId="0">
      <selection activeCell="A35" sqref="A1:L35"/>
    </sheetView>
  </sheetViews>
  <sheetFormatPr defaultRowHeight="13.5" x14ac:dyDescent="0.15"/>
  <cols>
    <col min="2" max="2" width="5.25" style="2" customWidth="1"/>
    <col min="3" max="3" width="45.5" style="227" customWidth="1"/>
    <col min="4" max="8" width="6.5" style="2" customWidth="1"/>
    <col min="9" max="9" width="0" hidden="1" customWidth="1"/>
    <col min="10" max="10" width="4.5" style="2" hidden="1" customWidth="1"/>
    <col min="11" max="11" width="6.625" hidden="1" customWidth="1"/>
    <col min="12" max="12" width="8.125" customWidth="1"/>
  </cols>
  <sheetData>
    <row r="1" spans="1:15" x14ac:dyDescent="0.15">
      <c r="A1" t="s">
        <v>108</v>
      </c>
    </row>
    <row r="3" spans="1:15" x14ac:dyDescent="0.15">
      <c r="A3" s="304" t="s">
        <v>49</v>
      </c>
      <c r="B3" s="304"/>
      <c r="C3" s="304"/>
      <c r="D3" s="304"/>
      <c r="E3" s="304"/>
      <c r="F3" s="304"/>
      <c r="G3" s="304"/>
      <c r="H3" s="304"/>
    </row>
    <row r="4" spans="1:15" ht="14.25" thickBot="1" x14ac:dyDescent="0.2">
      <c r="D4" s="305" t="s">
        <v>59</v>
      </c>
      <c r="E4" s="305"/>
      <c r="F4" s="110">
        <f>計算!AX3</f>
        <v>123</v>
      </c>
      <c r="G4" s="109" t="s">
        <v>60</v>
      </c>
      <c r="H4" s="110"/>
    </row>
    <row r="5" spans="1:15" ht="14.25" customHeight="1" thickBot="1" x14ac:dyDescent="0.2">
      <c r="A5" s="208"/>
      <c r="B5" s="209"/>
      <c r="C5" s="229"/>
      <c r="D5" s="275" t="s">
        <v>30</v>
      </c>
      <c r="E5" s="275" t="s">
        <v>31</v>
      </c>
      <c r="F5" s="65" t="s">
        <v>32</v>
      </c>
      <c r="G5" s="65" t="s">
        <v>33</v>
      </c>
      <c r="H5" s="65" t="s">
        <v>34</v>
      </c>
      <c r="N5" s="301" t="s">
        <v>61</v>
      </c>
      <c r="O5" s="301"/>
    </row>
    <row r="6" spans="1:15" ht="13.5" customHeight="1" x14ac:dyDescent="0.15">
      <c r="A6" s="302" t="s">
        <v>0</v>
      </c>
      <c r="B6" s="210">
        <v>1</v>
      </c>
      <c r="C6" s="230" t="s">
        <v>4</v>
      </c>
      <c r="D6" s="223">
        <f>計算!AR3</f>
        <v>45.528455284552841</v>
      </c>
      <c r="E6" s="224">
        <f>計算!AS3</f>
        <v>40.650406504065039</v>
      </c>
      <c r="F6" s="225">
        <f>計算!AT3</f>
        <v>12.195121951219512</v>
      </c>
      <c r="G6" s="224">
        <f>計算!AU3</f>
        <v>1.6260162601626018</v>
      </c>
      <c r="H6" s="226">
        <f>計算!AV3</f>
        <v>0</v>
      </c>
      <c r="J6" s="2" t="str">
        <f>IF(D6+E6&gt;=90,"◎",IF(AND(D6+E6&gt;=80,90&gt;D6+E6),"◯",IF(AND(D6+E6&gt;=70,80&gt;D6+E6),"△","✕")))</f>
        <v>◯</v>
      </c>
      <c r="K6" t="str">
        <f>IF(D6+E6&gt;前期!D3+前期!E3,"UP",IF(D6+E6&lt;前期!D3+前期!E3,"DOWN","---"))</f>
        <v>UP</v>
      </c>
      <c r="N6" s="112" t="s">
        <v>62</v>
      </c>
      <c r="O6" s="112" t="s">
        <v>63</v>
      </c>
    </row>
    <row r="7" spans="1:15" x14ac:dyDescent="0.15">
      <c r="A7" s="303"/>
      <c r="B7" s="211">
        <v>2</v>
      </c>
      <c r="C7" s="228" t="s">
        <v>70</v>
      </c>
      <c r="D7" s="217">
        <f>計算!AR4</f>
        <v>57.377049180327866</v>
      </c>
      <c r="E7" s="66">
        <f>計算!AS4</f>
        <v>33.606557377049178</v>
      </c>
      <c r="F7" s="219">
        <f>計算!AT4</f>
        <v>4.918032786885246</v>
      </c>
      <c r="G7" s="66">
        <f>計算!AU4</f>
        <v>0.81967213114754101</v>
      </c>
      <c r="H7" s="221">
        <f>計算!AV4</f>
        <v>3.278688524590164</v>
      </c>
      <c r="J7" s="2" t="str">
        <f>IF(D7+E7&gt;=90,"◎",IF(AND(D7+E7&gt;=80,90&gt;D7+E7),"◯",IF(AND(D7+E7&gt;=70,80&gt;D7+E7),"△","✕")))</f>
        <v>◎</v>
      </c>
      <c r="K7" t="str">
        <f>IF(D7+E7&gt;前期!D4+前期!E4,"UP",IF(D7+E7&lt;前期!D4+前期!E4,"DOWN","---"))</f>
        <v>UP</v>
      </c>
      <c r="N7" s="112" t="s">
        <v>64</v>
      </c>
      <c r="O7" s="112" t="s">
        <v>65</v>
      </c>
    </row>
    <row r="8" spans="1:15" x14ac:dyDescent="0.15">
      <c r="A8" s="303"/>
      <c r="B8" s="211">
        <v>3</v>
      </c>
      <c r="C8" s="228" t="s">
        <v>71</v>
      </c>
      <c r="D8" s="217">
        <f>計算!AR5</f>
        <v>51.282051282051277</v>
      </c>
      <c r="E8" s="66">
        <f>計算!AS5</f>
        <v>43.589743589743591</v>
      </c>
      <c r="F8" s="219">
        <f>計算!AT5</f>
        <v>2.5641025641025639</v>
      </c>
      <c r="G8" s="66">
        <f>計算!AU5</f>
        <v>2.5641025641025639</v>
      </c>
      <c r="H8" s="221">
        <f>計算!AV5</f>
        <v>0</v>
      </c>
      <c r="J8" s="2" t="str">
        <f t="shared" ref="J8:J35" si="0">IF(D8+E8&gt;=90,"◎",IF(AND(D8+E8&gt;=80,90&gt;D8+E8),"◯",IF(AND(D8+E8&gt;=70,80&gt;D8+E8),"△","✕")))</f>
        <v>◎</v>
      </c>
      <c r="K8" t="str">
        <f>IF(D8+E8&gt;前期!D5+前期!E5,"UP",IF(D8+E8&lt;前期!D5+前期!E5,"DOWN","---"))</f>
        <v>UP</v>
      </c>
      <c r="N8" s="112" t="s">
        <v>66</v>
      </c>
      <c r="O8" s="112" t="s">
        <v>67</v>
      </c>
    </row>
    <row r="9" spans="1:15" x14ac:dyDescent="0.15">
      <c r="A9" s="303"/>
      <c r="B9" s="211">
        <v>4</v>
      </c>
      <c r="C9" s="228" t="s">
        <v>72</v>
      </c>
      <c r="D9" s="217">
        <f>計算!AR6</f>
        <v>73.170731707317074</v>
      </c>
      <c r="E9" s="66">
        <f>計算!AS6</f>
        <v>24.390243902439025</v>
      </c>
      <c r="F9" s="219">
        <f>計算!AT6</f>
        <v>2.4390243902439024</v>
      </c>
      <c r="G9" s="66">
        <f>計算!AU6</f>
        <v>0</v>
      </c>
      <c r="H9" s="221">
        <f>計算!AV6</f>
        <v>0</v>
      </c>
      <c r="J9" s="2" t="str">
        <f t="shared" si="0"/>
        <v>◎</v>
      </c>
      <c r="K9" t="str">
        <f>IF(D9+E9&gt;前期!D6+前期!E6,"UP",IF(D9+E9&lt;前期!D6+前期!E6,"DOWN","---"))</f>
        <v>UP</v>
      </c>
      <c r="N9" s="112" t="s">
        <v>68</v>
      </c>
      <c r="O9" s="112" t="s">
        <v>69</v>
      </c>
    </row>
    <row r="10" spans="1:15" x14ac:dyDescent="0.15">
      <c r="A10" s="303"/>
      <c r="B10" s="211">
        <v>5</v>
      </c>
      <c r="C10" s="228" t="s">
        <v>73</v>
      </c>
      <c r="D10" s="217">
        <f>計算!AR7</f>
        <v>45.528455284552841</v>
      </c>
      <c r="E10" s="66">
        <f>計算!AS7</f>
        <v>41.463414634146339</v>
      </c>
      <c r="F10" s="219">
        <f>計算!AT7</f>
        <v>11.38211382113821</v>
      </c>
      <c r="G10" s="66">
        <f>計算!AU7</f>
        <v>0.81300813008130091</v>
      </c>
      <c r="H10" s="221">
        <f>計算!AV7</f>
        <v>0.81300813008130091</v>
      </c>
      <c r="J10" s="2" t="str">
        <f t="shared" si="0"/>
        <v>◯</v>
      </c>
      <c r="K10" t="str">
        <f>IF(D10+E10&gt;前期!D7+前期!E7,"UP",IF(D10+E10&lt;前期!D7+前期!E7,"DOWN","---"))</f>
        <v>UP</v>
      </c>
    </row>
    <row r="11" spans="1:15" x14ac:dyDescent="0.15">
      <c r="A11" s="303"/>
      <c r="B11" s="211">
        <v>6</v>
      </c>
      <c r="C11" s="228" t="s">
        <v>7</v>
      </c>
      <c r="D11" s="217">
        <f>計算!AR8</f>
        <v>38.524590163934427</v>
      </c>
      <c r="E11" s="66">
        <f>計算!AS8</f>
        <v>49.180327868852459</v>
      </c>
      <c r="F11" s="219">
        <f>計算!AT8</f>
        <v>10.655737704918032</v>
      </c>
      <c r="G11" s="66">
        <f>計算!AU8</f>
        <v>0.81967213114754101</v>
      </c>
      <c r="H11" s="221">
        <f>計算!AV8</f>
        <v>0.81967213114754101</v>
      </c>
      <c r="J11" s="2" t="str">
        <f t="shared" si="0"/>
        <v>◯</v>
      </c>
      <c r="K11" t="str">
        <f>IF(D11+E11&gt;前期!D8+前期!E8,"UP",IF(D11+E11&lt;前期!D8+前期!E8,"DOWN","---"))</f>
        <v>UP</v>
      </c>
      <c r="N11" s="266" t="s">
        <v>103</v>
      </c>
      <c r="O11" s="266"/>
    </row>
    <row r="12" spans="1:15" x14ac:dyDescent="0.15">
      <c r="A12" s="303"/>
      <c r="B12" s="211">
        <v>7</v>
      </c>
      <c r="C12" s="228" t="s">
        <v>8</v>
      </c>
      <c r="D12" s="217">
        <f>計算!AR9</f>
        <v>51.219512195121951</v>
      </c>
      <c r="E12" s="66">
        <f>計算!AS9</f>
        <v>36.585365853658537</v>
      </c>
      <c r="F12" s="219">
        <f>計算!AT9</f>
        <v>10.569105691056912</v>
      </c>
      <c r="G12" s="66">
        <f>計算!AU9</f>
        <v>1.6260162601626018</v>
      </c>
      <c r="H12" s="221">
        <f>計算!AV9</f>
        <v>0</v>
      </c>
      <c r="J12" s="2" t="str">
        <f t="shared" si="0"/>
        <v>◯</v>
      </c>
      <c r="K12" t="str">
        <f>IF(D12+E12&gt;前期!D9+前期!E9,"UP",IF(D12+E12&lt;前期!D9+前期!E9,"DOWN","---"))</f>
        <v>DOWN</v>
      </c>
      <c r="N12" s="112" t="s">
        <v>100</v>
      </c>
      <c r="O12" s="112" t="s">
        <v>104</v>
      </c>
    </row>
    <row r="13" spans="1:15" ht="27.75" customHeight="1" x14ac:dyDescent="0.15">
      <c r="A13" s="303"/>
      <c r="B13" s="211">
        <v>8</v>
      </c>
      <c r="C13" s="228" t="s">
        <v>74</v>
      </c>
      <c r="D13" s="217">
        <f>計算!AR10</f>
        <v>34.146341463414636</v>
      </c>
      <c r="E13" s="66">
        <f>計算!AS10</f>
        <v>55.284552845528459</v>
      </c>
      <c r="F13" s="219">
        <f>計算!AT10</f>
        <v>10.569105691056912</v>
      </c>
      <c r="G13" s="66">
        <f>計算!AU10</f>
        <v>0</v>
      </c>
      <c r="H13" s="221">
        <f>計算!AV10</f>
        <v>0</v>
      </c>
      <c r="J13" s="2" t="str">
        <f t="shared" si="0"/>
        <v>◯</v>
      </c>
      <c r="K13" t="str">
        <f>IF(D13+E13&gt;前期!D10+前期!E10,"UP",IF(D13+E13&lt;前期!D10+前期!E10,"DOWN","---"))</f>
        <v>UP</v>
      </c>
      <c r="N13" s="112" t="s">
        <v>102</v>
      </c>
      <c r="O13" s="112" t="s">
        <v>105</v>
      </c>
    </row>
    <row r="14" spans="1:15" ht="13.5" customHeight="1" x14ac:dyDescent="0.15">
      <c r="A14" s="303"/>
      <c r="B14" s="211">
        <v>9</v>
      </c>
      <c r="C14" s="228" t="s">
        <v>10</v>
      </c>
      <c r="D14" s="217">
        <f>計算!AR11</f>
        <v>27.868852459016392</v>
      </c>
      <c r="E14" s="66">
        <f>計算!AS11</f>
        <v>53.278688524590166</v>
      </c>
      <c r="F14" s="219">
        <f>計算!AT11</f>
        <v>18.852459016393443</v>
      </c>
      <c r="G14" s="66">
        <f>計算!AU11</f>
        <v>0</v>
      </c>
      <c r="H14" s="221">
        <f>計算!AV11</f>
        <v>0</v>
      </c>
      <c r="J14" s="2" t="str">
        <f t="shared" si="0"/>
        <v>◯</v>
      </c>
      <c r="K14" t="str">
        <f>IF(D14+E14&gt;前期!D11+前期!E11,"UP",IF(D14+E14&lt;前期!D11+前期!E11,"DOWN","---"))</f>
        <v>UP</v>
      </c>
      <c r="N14" s="112" t="s">
        <v>101</v>
      </c>
      <c r="O14" s="265" t="s">
        <v>106</v>
      </c>
    </row>
    <row r="15" spans="1:15" ht="27.75" thickBot="1" x14ac:dyDescent="0.2">
      <c r="A15" s="306"/>
      <c r="B15" s="212">
        <v>10</v>
      </c>
      <c r="C15" s="231" t="s">
        <v>11</v>
      </c>
      <c r="D15" s="218">
        <f>計算!AR12</f>
        <v>43.089430894308947</v>
      </c>
      <c r="E15" s="67">
        <f>計算!AS12</f>
        <v>43.902439024390247</v>
      </c>
      <c r="F15" s="220">
        <f>計算!AT12</f>
        <v>12.195121951219512</v>
      </c>
      <c r="G15" s="67">
        <f>計算!AU12</f>
        <v>0.81300813008130091</v>
      </c>
      <c r="H15" s="222">
        <f>計算!AV12</f>
        <v>0</v>
      </c>
      <c r="J15" s="2" t="str">
        <f t="shared" si="0"/>
        <v>◯</v>
      </c>
      <c r="K15" t="str">
        <f>IF(D15+E15&gt;前期!D12+前期!E12,"UP",IF(D15+E15&lt;前期!D12+前期!E12,"DOWN","---"))</f>
        <v>DOWN</v>
      </c>
    </row>
    <row r="16" spans="1:15" ht="13.5" customHeight="1" x14ac:dyDescent="0.15">
      <c r="A16" s="302" t="s">
        <v>1</v>
      </c>
      <c r="B16" s="213">
        <v>1</v>
      </c>
      <c r="C16" s="232" t="s">
        <v>75</v>
      </c>
      <c r="D16" s="223">
        <f>計算!AR13</f>
        <v>22.950819672131146</v>
      </c>
      <c r="E16" s="224">
        <f>計算!AS13</f>
        <v>59.83606557377049</v>
      </c>
      <c r="F16" s="225">
        <f>計算!AT13</f>
        <v>13.934426229508196</v>
      </c>
      <c r="G16" s="224">
        <f>計算!AU13</f>
        <v>3.278688524590164</v>
      </c>
      <c r="H16" s="226">
        <f>計算!AV13</f>
        <v>0</v>
      </c>
      <c r="J16" s="2" t="str">
        <f t="shared" si="0"/>
        <v>◯</v>
      </c>
      <c r="K16" t="str">
        <f>IF(D16+E16&gt;前期!D13+前期!E13,"UP",IF(D16+E16&lt;前期!D13+前期!E13,"DOWN","---"))</f>
        <v>UP</v>
      </c>
    </row>
    <row r="17" spans="1:12" x14ac:dyDescent="0.15">
      <c r="A17" s="303"/>
      <c r="B17" s="214">
        <v>2</v>
      </c>
      <c r="C17" s="233" t="s">
        <v>13</v>
      </c>
      <c r="D17" s="217">
        <f>計算!AR14</f>
        <v>31.707317073170731</v>
      </c>
      <c r="E17" s="66">
        <f>計算!AS14</f>
        <v>49.59349593495935</v>
      </c>
      <c r="F17" s="219">
        <f>計算!AT14</f>
        <v>14.634146341463413</v>
      </c>
      <c r="G17" s="66">
        <f>計算!AU14</f>
        <v>2.4390243902439024</v>
      </c>
      <c r="H17" s="221">
        <f>計算!AV14</f>
        <v>1.6260162601626018</v>
      </c>
      <c r="J17" s="2" t="str">
        <f t="shared" si="0"/>
        <v>◯</v>
      </c>
      <c r="K17" t="str">
        <f>IF(D17+E17&gt;前期!D14+前期!E14,"UP",IF(D17+E17&lt;前期!D14+前期!E14,"DOWN","---"))</f>
        <v>DOWN</v>
      </c>
    </row>
    <row r="18" spans="1:12" x14ac:dyDescent="0.15">
      <c r="A18" s="303"/>
      <c r="B18" s="214">
        <v>3</v>
      </c>
      <c r="C18" s="233" t="s">
        <v>76</v>
      </c>
      <c r="D18" s="217">
        <f>計算!AR15</f>
        <v>23.577235772357724</v>
      </c>
      <c r="E18" s="66">
        <f>計算!AS15</f>
        <v>53.658536585365859</v>
      </c>
      <c r="F18" s="219">
        <f>計算!AT15</f>
        <v>17.073170731707318</v>
      </c>
      <c r="G18" s="66">
        <f>計算!AU15</f>
        <v>2.4390243902439024</v>
      </c>
      <c r="H18" s="221">
        <f>計算!AV15</f>
        <v>3.2520325203252036</v>
      </c>
      <c r="J18" s="2" t="str">
        <f t="shared" si="0"/>
        <v>△</v>
      </c>
      <c r="K18" t="str">
        <f>IF(D18+E18&gt;前期!D15+前期!E15,"UP",IF(D18+E18&lt;前期!D15+前期!E15,"DOWN","---"))</f>
        <v>DOWN</v>
      </c>
    </row>
    <row r="19" spans="1:12" x14ac:dyDescent="0.15">
      <c r="A19" s="303"/>
      <c r="B19" s="214">
        <v>4</v>
      </c>
      <c r="C19" s="233" t="s">
        <v>77</v>
      </c>
      <c r="D19" s="217">
        <f>計算!AR16</f>
        <v>26.016260162601629</v>
      </c>
      <c r="E19" s="66">
        <f>計算!AS16</f>
        <v>60.975609756097562</v>
      </c>
      <c r="F19" s="219">
        <f>計算!AT16</f>
        <v>11.38211382113821</v>
      </c>
      <c r="G19" s="66">
        <f>計算!AU16</f>
        <v>0</v>
      </c>
      <c r="H19" s="221">
        <f>計算!AV16</f>
        <v>1.6260162601626018</v>
      </c>
      <c r="J19" s="2" t="str">
        <f t="shared" si="0"/>
        <v>◯</v>
      </c>
      <c r="K19" t="str">
        <f>IF(D19+E19&gt;前期!D16+前期!E16,"UP",IF(D19+E19&lt;前期!D16+前期!E16,"DOWN","---"))</f>
        <v>UP</v>
      </c>
    </row>
    <row r="20" spans="1:12" ht="12.75" customHeight="1" x14ac:dyDescent="0.15">
      <c r="A20" s="303"/>
      <c r="B20" s="267">
        <v>5</v>
      </c>
      <c r="C20" s="268" t="s">
        <v>16</v>
      </c>
      <c r="D20" s="269">
        <f>計算!AR17</f>
        <v>24.390243902439025</v>
      </c>
      <c r="E20" s="270">
        <f>計算!AS17</f>
        <v>49.59349593495935</v>
      </c>
      <c r="F20" s="219">
        <f>計算!AT17</f>
        <v>14.634146341463413</v>
      </c>
      <c r="G20" s="66">
        <f>計算!AU17</f>
        <v>1.6260162601626018</v>
      </c>
      <c r="H20" s="221">
        <f>計算!AV17</f>
        <v>9.7560975609756095</v>
      </c>
      <c r="J20" s="2" t="str">
        <f t="shared" si="0"/>
        <v>△</v>
      </c>
      <c r="K20" t="str">
        <f>IF(D20+E20&gt;前期!D17+前期!E17,"UP",IF(D20+E20&lt;前期!D17+前期!E17,"DOWN","---"))</f>
        <v>DOWN</v>
      </c>
      <c r="L20" s="276" t="s">
        <v>111</v>
      </c>
    </row>
    <row r="21" spans="1:12" ht="15" customHeight="1" thickBot="1" x14ac:dyDescent="0.2">
      <c r="A21" s="306"/>
      <c r="B21" s="271">
        <v>6</v>
      </c>
      <c r="C21" s="272" t="s">
        <v>78</v>
      </c>
      <c r="D21" s="273">
        <f>計算!AR18</f>
        <v>13.223140495867769</v>
      </c>
      <c r="E21" s="274">
        <f>計算!AS18</f>
        <v>63.636363636363633</v>
      </c>
      <c r="F21" s="220">
        <f>計算!AT18</f>
        <v>17.355371900826448</v>
      </c>
      <c r="G21" s="67">
        <f>計算!AU18</f>
        <v>0</v>
      </c>
      <c r="H21" s="222">
        <f>計算!AV18</f>
        <v>5.785123966942149</v>
      </c>
      <c r="J21" s="2" t="str">
        <f t="shared" si="0"/>
        <v>△</v>
      </c>
      <c r="K21" t="str">
        <f>IF(D21+E21&gt;前期!D18+前期!E18,"UP",IF(D21+E21&lt;前期!D18+前期!E18,"DOWN","---"))</f>
        <v>UP</v>
      </c>
      <c r="L21" s="276" t="s">
        <v>110</v>
      </c>
    </row>
    <row r="22" spans="1:12" ht="27.75" customHeight="1" x14ac:dyDescent="0.15">
      <c r="A22" s="302" t="s">
        <v>2</v>
      </c>
      <c r="B22" s="210">
        <v>1</v>
      </c>
      <c r="C22" s="236" t="s">
        <v>109</v>
      </c>
      <c r="D22" s="223">
        <f>計算!AR19</f>
        <v>60.655737704918032</v>
      </c>
      <c r="E22" s="224">
        <f>計算!AS19</f>
        <v>34.42622950819672</v>
      </c>
      <c r="F22" s="225">
        <f>計算!AT19</f>
        <v>4.0983606557377046</v>
      </c>
      <c r="G22" s="224">
        <f>計算!AU19</f>
        <v>0</v>
      </c>
      <c r="H22" s="226">
        <f>計算!AV19</f>
        <v>0.81967213114754101</v>
      </c>
      <c r="J22" s="2" t="str">
        <f t="shared" si="0"/>
        <v>◎</v>
      </c>
      <c r="K22" t="str">
        <f>IF(D22+E22&gt;前期!D19+前期!E19,"UP",IF(D22+E22&lt;前期!D19+前期!E19,"DOWN","---"))</f>
        <v>UP</v>
      </c>
    </row>
    <row r="23" spans="1:12" x14ac:dyDescent="0.15">
      <c r="A23" s="303"/>
      <c r="B23" s="211">
        <v>2</v>
      </c>
      <c r="C23" s="237" t="s">
        <v>79</v>
      </c>
      <c r="D23" s="217">
        <f>計算!AR20</f>
        <v>36.885245901639344</v>
      </c>
      <c r="E23" s="66">
        <f>計算!AS20</f>
        <v>58.196721311475407</v>
      </c>
      <c r="F23" s="219">
        <f>計算!AT20</f>
        <v>4.0983606557377046</v>
      </c>
      <c r="G23" s="66">
        <f>計算!AU20</f>
        <v>0</v>
      </c>
      <c r="H23" s="221">
        <f>計算!AV20</f>
        <v>0.81967213114754101</v>
      </c>
      <c r="J23" s="2" t="str">
        <f t="shared" si="0"/>
        <v>◎</v>
      </c>
      <c r="K23" t="str">
        <f>IF(D23+E23&gt;前期!D20+前期!E20,"UP",IF(D23+E23&lt;前期!D20+前期!E20,"DOWN","---"))</f>
        <v>UP</v>
      </c>
    </row>
    <row r="24" spans="1:12" x14ac:dyDescent="0.15">
      <c r="A24" s="303"/>
      <c r="B24" s="211">
        <v>3</v>
      </c>
      <c r="C24" s="228" t="s">
        <v>80</v>
      </c>
      <c r="D24" s="217">
        <f>計算!AR21</f>
        <v>60.655737704918032</v>
      </c>
      <c r="E24" s="66">
        <f>計算!AS21</f>
        <v>33.606557377049178</v>
      </c>
      <c r="F24" s="219">
        <f>計算!AT21</f>
        <v>4.0983606557377046</v>
      </c>
      <c r="G24" s="66">
        <f>計算!AU21</f>
        <v>0</v>
      </c>
      <c r="H24" s="221">
        <f>計算!AV21</f>
        <v>1.639344262295082</v>
      </c>
      <c r="J24" s="2" t="str">
        <f t="shared" si="0"/>
        <v>◎</v>
      </c>
      <c r="K24" t="str">
        <f>IF(D24+E24&gt;前期!D21+前期!E21,"UP",IF(D24+E24&lt;前期!D21+前期!E21,"DOWN","---"))</f>
        <v>DOWN</v>
      </c>
    </row>
    <row r="25" spans="1:12" ht="27" x14ac:dyDescent="0.15">
      <c r="A25" s="303"/>
      <c r="B25" s="211">
        <v>4</v>
      </c>
      <c r="C25" s="228" t="s">
        <v>21</v>
      </c>
      <c r="D25" s="217">
        <f>計算!AR22</f>
        <v>47.540983606557376</v>
      </c>
      <c r="E25" s="66">
        <f>計算!AS22</f>
        <v>39.344262295081968</v>
      </c>
      <c r="F25" s="219">
        <f>計算!AT22</f>
        <v>2.459016393442623</v>
      </c>
      <c r="G25" s="66">
        <f>計算!AU22</f>
        <v>0.81967213114754101</v>
      </c>
      <c r="H25" s="221">
        <f>計算!AV22</f>
        <v>9.8360655737704921</v>
      </c>
      <c r="J25" s="2" t="str">
        <f t="shared" si="0"/>
        <v>◯</v>
      </c>
      <c r="K25" t="str">
        <f>IF(D25+E25&gt;前期!D22+前期!E22,"UP",IF(D25+E25&lt;前期!D22+前期!E22,"DOWN","---"))</f>
        <v>UP</v>
      </c>
    </row>
    <row r="26" spans="1:12" x14ac:dyDescent="0.15">
      <c r="A26" s="303"/>
      <c r="B26" s="211">
        <v>5</v>
      </c>
      <c r="C26" s="228" t="s">
        <v>22</v>
      </c>
      <c r="D26" s="217">
        <f>計算!AR23</f>
        <v>59.016393442622949</v>
      </c>
      <c r="E26" s="66">
        <f>計算!AS23</f>
        <v>36.065573770491802</v>
      </c>
      <c r="F26" s="219">
        <f>計算!AT23</f>
        <v>0.81967213114754101</v>
      </c>
      <c r="G26" s="66">
        <f>計算!AU23</f>
        <v>0</v>
      </c>
      <c r="H26" s="221">
        <f>計算!AV23</f>
        <v>4.0983606557377046</v>
      </c>
      <c r="J26" s="2" t="str">
        <f t="shared" si="0"/>
        <v>◎</v>
      </c>
      <c r="K26" t="str">
        <f>IF(D26+E26&gt;前期!D23+前期!E23,"UP",IF(D26+E26&lt;前期!D23+前期!E23,"DOWN","---"))</f>
        <v>DOWN</v>
      </c>
    </row>
    <row r="27" spans="1:12" ht="13.5" customHeight="1" x14ac:dyDescent="0.15">
      <c r="A27" s="303"/>
      <c r="B27" s="211">
        <v>6</v>
      </c>
      <c r="C27" s="228" t="s">
        <v>23</v>
      </c>
      <c r="D27" s="217">
        <f>計算!AR24</f>
        <v>60.655737704918032</v>
      </c>
      <c r="E27" s="66">
        <f>計算!AS24</f>
        <v>31.967213114754102</v>
      </c>
      <c r="F27" s="219">
        <f>計算!AT24</f>
        <v>1.639344262295082</v>
      </c>
      <c r="G27" s="66">
        <f>計算!AU24</f>
        <v>0.81967213114754101</v>
      </c>
      <c r="H27" s="221">
        <f>計算!AV24</f>
        <v>4.918032786885246</v>
      </c>
      <c r="J27" s="2" t="str">
        <f t="shared" si="0"/>
        <v>◎</v>
      </c>
      <c r="K27" t="str">
        <f>IF(D27+E27&gt;前期!D24+前期!E24,"UP",IF(D27+E27&lt;前期!D24+前期!E24,"DOWN","---"))</f>
        <v>UP</v>
      </c>
    </row>
    <row r="28" spans="1:12" x14ac:dyDescent="0.15">
      <c r="A28" s="303"/>
      <c r="B28" s="211">
        <v>7</v>
      </c>
      <c r="C28" s="228" t="s">
        <v>79</v>
      </c>
      <c r="D28" s="217">
        <f>計算!AR25</f>
        <v>40.16393442622951</v>
      </c>
      <c r="E28" s="66">
        <f>計算!AS25</f>
        <v>54.098360655737707</v>
      </c>
      <c r="F28" s="219">
        <f>計算!AT25</f>
        <v>3.278688524590164</v>
      </c>
      <c r="G28" s="66">
        <f>計算!AU25</f>
        <v>0</v>
      </c>
      <c r="H28" s="221">
        <f>計算!AV25</f>
        <v>2.459016393442623</v>
      </c>
      <c r="J28" s="2" t="str">
        <f t="shared" si="0"/>
        <v>◎</v>
      </c>
      <c r="K28" t="str">
        <f>IF(D28+E28&gt;前期!D25+前期!E25,"UP",IF(D28+E28&lt;前期!D25+前期!E25,"DOWN","---"))</f>
        <v>UP</v>
      </c>
    </row>
    <row r="29" spans="1:12" ht="14.25" thickBot="1" x14ac:dyDescent="0.2">
      <c r="A29" s="306"/>
      <c r="B29" s="212">
        <v>8</v>
      </c>
      <c r="C29" s="231" t="s">
        <v>24</v>
      </c>
      <c r="D29" s="218">
        <f>計算!AR26</f>
        <v>49.180327868852459</v>
      </c>
      <c r="E29" s="67">
        <f>計算!AS26</f>
        <v>43.442622950819668</v>
      </c>
      <c r="F29" s="220">
        <f>計算!AT26</f>
        <v>1.639344262295082</v>
      </c>
      <c r="G29" s="67">
        <f>計算!AU26</f>
        <v>0</v>
      </c>
      <c r="H29" s="222">
        <f>計算!AV26</f>
        <v>5.7377049180327866</v>
      </c>
      <c r="J29" s="2" t="str">
        <f t="shared" si="0"/>
        <v>◎</v>
      </c>
      <c r="K29" t="str">
        <f>IF(D29+E29&gt;前期!D26+前期!E26,"UP",IF(D29+E29&lt;前期!D26+前期!E26,"DOWN","---"))</f>
        <v>UP</v>
      </c>
    </row>
    <row r="30" spans="1:12" ht="13.5" customHeight="1" x14ac:dyDescent="0.15">
      <c r="A30" s="302" t="s">
        <v>3</v>
      </c>
      <c r="B30" s="213">
        <v>1</v>
      </c>
      <c r="C30" s="232" t="s">
        <v>25</v>
      </c>
      <c r="D30" s="223">
        <f>計算!AR27</f>
        <v>73.770491803278688</v>
      </c>
      <c r="E30" s="224">
        <f>計算!AS27</f>
        <v>25.409836065573771</v>
      </c>
      <c r="F30" s="225">
        <f>計算!AT27</f>
        <v>0.81967213114754101</v>
      </c>
      <c r="G30" s="224">
        <f>計算!AU27</f>
        <v>0</v>
      </c>
      <c r="H30" s="226">
        <f>計算!AV27</f>
        <v>0</v>
      </c>
      <c r="J30" s="2" t="str">
        <f t="shared" si="0"/>
        <v>◎</v>
      </c>
      <c r="K30" t="str">
        <f>IF(D30+E30&gt;前期!D27+前期!E27,"UP",IF(D30+E30&lt;前期!D27+前期!E27,"DOWN","---"))</f>
        <v>UP</v>
      </c>
    </row>
    <row r="31" spans="1:12" x14ac:dyDescent="0.15">
      <c r="A31" s="303"/>
      <c r="B31" s="214">
        <v>2</v>
      </c>
      <c r="C31" s="233" t="s">
        <v>26</v>
      </c>
      <c r="D31" s="217">
        <f>計算!AR28</f>
        <v>68.032786885245898</v>
      </c>
      <c r="E31" s="66">
        <f>計算!AS28</f>
        <v>27.049180327868854</v>
      </c>
      <c r="F31" s="219">
        <f>計算!AT28</f>
        <v>0.81967213114754101</v>
      </c>
      <c r="G31" s="66">
        <f>計算!AU28</f>
        <v>0.81967213114754101</v>
      </c>
      <c r="H31" s="221">
        <f>計算!AV28</f>
        <v>3.278688524590164</v>
      </c>
      <c r="J31" s="2" t="str">
        <f t="shared" si="0"/>
        <v>◎</v>
      </c>
      <c r="K31" t="str">
        <f>IF(D31+E31&gt;前期!D28+前期!E28,"UP",IF(D31+E31&lt;前期!D28+前期!E28,"DOWN","---"))</f>
        <v>UP</v>
      </c>
    </row>
    <row r="32" spans="1:12" x14ac:dyDescent="0.15">
      <c r="A32" s="303"/>
      <c r="B32" s="214">
        <v>3</v>
      </c>
      <c r="C32" s="233" t="s">
        <v>27</v>
      </c>
      <c r="D32" s="217">
        <f>計算!AR29</f>
        <v>63.114754098360656</v>
      </c>
      <c r="E32" s="66">
        <f>計算!AS29</f>
        <v>30.327868852459016</v>
      </c>
      <c r="F32" s="219">
        <f>計算!AT29</f>
        <v>3.278688524590164</v>
      </c>
      <c r="G32" s="66">
        <f>計算!AU29</f>
        <v>2.459016393442623</v>
      </c>
      <c r="H32" s="221">
        <f>計算!AV29</f>
        <v>0.81967213114754101</v>
      </c>
      <c r="J32" s="2" t="str">
        <f t="shared" si="0"/>
        <v>◎</v>
      </c>
      <c r="K32" t="str">
        <f>IF(D32+E32&gt;前期!D29+前期!E29,"UP",IF(D32+E32&lt;前期!D29+前期!E29,"DOWN","---"))</f>
        <v>UP</v>
      </c>
    </row>
    <row r="33" spans="1:12" x14ac:dyDescent="0.15">
      <c r="A33" s="303"/>
      <c r="B33" s="214">
        <v>4</v>
      </c>
      <c r="C33" s="233" t="s">
        <v>28</v>
      </c>
      <c r="D33" s="217">
        <f>計算!AR30</f>
        <v>68.852459016393439</v>
      </c>
      <c r="E33" s="66">
        <f>計算!AS30</f>
        <v>27.868852459016392</v>
      </c>
      <c r="F33" s="219">
        <f>計算!AT30</f>
        <v>1.639344262295082</v>
      </c>
      <c r="G33" s="66">
        <f>計算!AU30</f>
        <v>0.81967213114754101</v>
      </c>
      <c r="H33" s="221">
        <f>計算!AV30</f>
        <v>0.81967213114754101</v>
      </c>
      <c r="J33" s="2" t="str">
        <f t="shared" si="0"/>
        <v>◎</v>
      </c>
      <c r="K33" t="str">
        <f>IF(D33+E33&gt;前期!D30+前期!E30,"UP",IF(D33+E33&lt;前期!D30+前期!E30,"DOWN","---"))</f>
        <v>UP</v>
      </c>
    </row>
    <row r="34" spans="1:12" ht="14.25" thickBot="1" x14ac:dyDescent="0.2">
      <c r="A34" s="303"/>
      <c r="B34" s="215">
        <v>5</v>
      </c>
      <c r="C34" s="255" t="s">
        <v>29</v>
      </c>
      <c r="D34" s="256">
        <f>計算!AR31</f>
        <v>68.852459016393439</v>
      </c>
      <c r="E34" s="257">
        <f>計算!AS31</f>
        <v>27.868852459016392</v>
      </c>
      <c r="F34" s="258">
        <f>計算!AT31</f>
        <v>0.81967213114754101</v>
      </c>
      <c r="G34" s="257">
        <f>計算!AU31</f>
        <v>0.81967213114754101</v>
      </c>
      <c r="H34" s="259">
        <f>計算!AV31</f>
        <v>1.639344262295082</v>
      </c>
      <c r="J34" s="2" t="str">
        <f t="shared" si="0"/>
        <v>◎</v>
      </c>
      <c r="K34" t="str">
        <f>IF(D34+E34&gt;前期!D31+前期!E31,"UP",IF(D34+E34&lt;前期!D31+前期!E31,"DOWN","---"))</f>
        <v>DOWN</v>
      </c>
    </row>
    <row r="35" spans="1:12" ht="14.25" thickBot="1" x14ac:dyDescent="0.2">
      <c r="A35" s="260" t="s">
        <v>90</v>
      </c>
      <c r="B35" s="277">
        <v>1</v>
      </c>
      <c r="C35" s="278" t="s">
        <v>89</v>
      </c>
      <c r="D35" s="279">
        <f>計算!AR32</f>
        <v>23.966942148760332</v>
      </c>
      <c r="E35" s="280">
        <f>計算!AS32</f>
        <v>36.363636363636367</v>
      </c>
      <c r="F35" s="262">
        <f>計算!AT32</f>
        <v>30.578512396694212</v>
      </c>
      <c r="G35" s="263">
        <f>計算!AU32</f>
        <v>8.2644628099173563</v>
      </c>
      <c r="H35" s="264">
        <f>計算!AV32</f>
        <v>0.82644628099173556</v>
      </c>
      <c r="J35" s="2" t="str">
        <f t="shared" si="0"/>
        <v>✕</v>
      </c>
      <c r="K35" t="str">
        <f>IF(D35+E35&gt;前期!D32+前期!E32,"UP",IF(D35+E35&lt;前期!D32+前期!E32,"DOWN","---"))</f>
        <v>UP</v>
      </c>
      <c r="L35" s="281">
        <v>0.6</v>
      </c>
    </row>
    <row r="37" spans="1:12" x14ac:dyDescent="0.15">
      <c r="A37" t="s">
        <v>82</v>
      </c>
    </row>
    <row r="38" spans="1:12" x14ac:dyDescent="0.15">
      <c r="A38" t="s">
        <v>91</v>
      </c>
      <c r="B38" s="238" t="s">
        <v>92</v>
      </c>
    </row>
    <row r="39" spans="1:12" x14ac:dyDescent="0.15">
      <c r="B39" s="238"/>
    </row>
    <row r="40" spans="1:12" x14ac:dyDescent="0.15">
      <c r="B40" s="238"/>
    </row>
  </sheetData>
  <mergeCells count="7">
    <mergeCell ref="N5:O5"/>
    <mergeCell ref="A30:A34"/>
    <mergeCell ref="A3:H3"/>
    <mergeCell ref="D4:E4"/>
    <mergeCell ref="A6:A15"/>
    <mergeCell ref="A16:A21"/>
    <mergeCell ref="A22:A29"/>
  </mergeCells>
  <phoneticPr fontId="1"/>
  <conditionalFormatting sqref="K1:K1048576">
    <cfRule type="containsText" dxfId="6" priority="5" operator="containsText" text="ーーー">
      <formula>NOT(ISERROR(SEARCH("ーーー",K1)))</formula>
    </cfRule>
    <cfRule type="containsText" dxfId="5" priority="6" operator="containsText" text="DOWN">
      <formula>NOT(ISERROR(SEARCH("DOWN",K1)))</formula>
    </cfRule>
    <cfRule type="containsText" dxfId="4" priority="7" operator="containsText" text="UP">
      <formula>NOT(ISERROR(SEARCH("UP",K1)))</formula>
    </cfRule>
  </conditionalFormatting>
  <conditionalFormatting sqref="J1:J1048576">
    <cfRule type="containsText" dxfId="3" priority="1" operator="containsText" text="◎">
      <formula>NOT(ISERROR(SEARCH("◎",J1)))</formula>
    </cfRule>
    <cfRule type="containsText" dxfId="2" priority="2" operator="containsText" text="◯">
      <formula>NOT(ISERROR(SEARCH("◯",J1)))</formula>
    </cfRule>
    <cfRule type="containsText" dxfId="1" priority="3" operator="containsText" text="〇">
      <formula>NOT(ISERROR(SEARCH("〇",J1)))</formula>
    </cfRule>
    <cfRule type="containsText" dxfId="0" priority="4" operator="containsText" text="○">
      <formula>NOT(ISERROR(SEARCH("○",J1)))</formula>
    </cfRule>
  </conditionalFormatting>
  <pageMargins left="0.23622047244094491" right="0.23622047244094491" top="0.35433070866141736" bottom="0.3543307086614173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１年</vt:lpstr>
      <vt:lpstr>２年</vt:lpstr>
      <vt:lpstr>３年</vt:lpstr>
      <vt:lpstr>４年</vt:lpstr>
      <vt:lpstr>５年</vt:lpstr>
      <vt:lpstr>６年</vt:lpstr>
      <vt:lpstr>けやき</vt:lpstr>
      <vt:lpstr>計算</vt:lpstr>
      <vt:lpstr>全体結果</vt:lpstr>
      <vt:lpstr>学年別結果</vt:lpstr>
      <vt:lpstr>前期</vt:lpstr>
      <vt:lpstr>グラフ計算</vt:lpstr>
      <vt:lpstr>グラフ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cp:lastPrinted>2020-01-08T04:50:08Z</cp:lastPrinted>
  <dcterms:created xsi:type="dcterms:W3CDTF">2018-08-08T01:45:00Z</dcterms:created>
  <dcterms:modified xsi:type="dcterms:W3CDTF">2020-02-18T04:56:30Z</dcterms:modified>
</cp:coreProperties>
</file>